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defaultThemeVersion="124226"/>
  <mc:AlternateContent xmlns:mc="http://schemas.openxmlformats.org/markup-compatibility/2006">
    <mc:Choice Requires="x15">
      <x15ac:absPath xmlns:x15ac="http://schemas.microsoft.com/office/spreadsheetml/2010/11/ac" url="D:\Dokumentace\Z Wamp In\Zakázky 18\06 18 Modernizace jídelny\PDF\Rozpočet sl\"/>
    </mc:Choice>
  </mc:AlternateContent>
  <xr:revisionPtr revIDLastSave="0" documentId="13_ncr:1_{720C5FB2-1347-4E60-B6C0-AFAA3DFCED40}" xr6:coauthVersionLast="43" xr6:coauthVersionMax="43" xr10:uidLastSave="{00000000-0000-0000-0000-000000000000}"/>
  <bookViews>
    <workbookView xWindow="3075" yWindow="285" windowWidth="23580" windowHeight="15825" tabRatio="716" activeTab="1" xr2:uid="{00000000-000D-0000-FFFF-FFFF00000000}"/>
  </bookViews>
  <sheets>
    <sheet name="Titulni list" sheetId="5" r:id="rId1"/>
    <sheet name="BKB-RO-2422" sheetId="4" r:id="rId2"/>
  </sheets>
  <externalReferences>
    <externalReference r:id="rId3"/>
    <externalReference r:id="rId4"/>
  </externalReferences>
  <definedNames>
    <definedName name="Akce">[1]Pomocny!$B$7</definedName>
    <definedName name="CisloDok">[2]Pomocny!$B$1</definedName>
    <definedName name="Datum">[1]Pomocny!$B$13</definedName>
    <definedName name="Kontroloval">[1]Pomocny!$B$11</definedName>
    <definedName name="_xlnm.Print_Titles" localSheetId="1">'BKB-RO-2422'!$1:$2</definedName>
    <definedName name="Objednatel">[1]Pomocny!$B$2</definedName>
    <definedName name="_xlnm.Print_Area" localSheetId="0">'Titulni list'!$A$1:$D$38</definedName>
    <definedName name="Obsah" localSheetId="0">[2]Pomocny!$B$8</definedName>
    <definedName name="Obsah">[1]Pomocny!$B$8</definedName>
    <definedName name="Schvalil" localSheetId="0">[2]Pomocny!$B$12</definedName>
    <definedName name="Schvalil">[1]Pomocny!$B$12</definedName>
    <definedName name="Stupen">[1]Pomocny!$B$14</definedName>
    <definedName name="Vypracoval" localSheetId="0">[2]Pomocny!$B$10</definedName>
    <definedName name="Vypracoval">[1]Pomocny!$B$10</definedName>
    <definedName name="Zakazka">[1]Pomocny!$B$5</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6" i="4" l="1"/>
  <c r="G7" i="4"/>
  <c r="G8" i="4"/>
  <c r="G9" i="4"/>
  <c r="G11" i="4"/>
  <c r="G18" i="4"/>
  <c r="G21" i="4"/>
  <c r="G25" i="4"/>
  <c r="G28" i="4" s="1"/>
  <c r="G13" i="4" l="1"/>
  <c r="G30" i="4" s="1"/>
  <c r="G155" i="4"/>
  <c r="G156" i="4" s="1"/>
  <c r="G149" i="4" l="1"/>
  <c r="G129" i="4"/>
  <c r="G128" i="4"/>
  <c r="G127" i="4"/>
  <c r="G98" i="4"/>
  <c r="G97" i="4"/>
  <c r="G89" i="4"/>
  <c r="G79" i="4"/>
  <c r="G78" i="4"/>
  <c r="G68" i="4"/>
  <c r="G69" i="4"/>
  <c r="G54" i="4"/>
  <c r="G57" i="4" s="1"/>
  <c r="G46" i="4"/>
  <c r="G49" i="4" s="1"/>
  <c r="G37" i="4"/>
  <c r="G36" i="4"/>
  <c r="G35" i="4"/>
  <c r="G34" i="4"/>
  <c r="G101" i="4" l="1"/>
  <c r="G39" i="4"/>
  <c r="G41" i="4" s="1"/>
  <c r="G59" i="4" s="1"/>
  <c r="G63" i="4" l="1"/>
  <c r="G73" i="4"/>
  <c r="G74" i="4"/>
  <c r="G75" i="4"/>
  <c r="G76" i="4"/>
  <c r="G65" i="4"/>
  <c r="G66" i="4"/>
  <c r="G67" i="4"/>
  <c r="G70" i="4"/>
  <c r="G71" i="4"/>
  <c r="G92" i="4"/>
  <c r="D30" i="5"/>
  <c r="G81" i="4" l="1"/>
  <c r="G83" i="4" s="1"/>
  <c r="G104" i="4" s="1"/>
  <c r="D29" i="5"/>
  <c r="G130" i="4" l="1"/>
  <c r="G132" i="4" s="1"/>
  <c r="G109" i="4"/>
  <c r="G150" i="4" l="1"/>
  <c r="G151" i="4" s="1"/>
  <c r="G118" i="4" l="1"/>
  <c r="G108" i="4" l="1"/>
  <c r="G121" i="4"/>
  <c r="G111" i="4" l="1"/>
  <c r="G113" i="4" l="1"/>
  <c r="G123" i="4" s="1"/>
  <c r="G143" i="4"/>
  <c r="G144" i="4" s="1"/>
  <c r="G162" i="4"/>
  <c r="G161" i="4"/>
  <c r="G138" i="4"/>
  <c r="G137" i="4"/>
  <c r="G163" i="4" l="1"/>
  <c r="G139" i="4"/>
  <c r="G166" i="4" s="1"/>
</calcChain>
</file>

<file path=xl/sharedStrings.xml><?xml version="1.0" encoding="utf-8"?>
<sst xmlns="http://schemas.openxmlformats.org/spreadsheetml/2006/main" count="243" uniqueCount="174">
  <si>
    <t>celkem</t>
  </si>
  <si>
    <t>výrob.</t>
  </si>
  <si>
    <t>ks</t>
  </si>
  <si>
    <t xml:space="preserve">      Hmotnost (kg)</t>
  </si>
  <si>
    <t>bm</t>
  </si>
  <si>
    <t>neobsazeno</t>
  </si>
  <si>
    <t>VZDUCHOTECH.POTRUBÍ KRUHOVÉ SK.I, materiál: pozinkovaný plech tl.min.0,8 (např.SPIRO,..)</t>
  </si>
  <si>
    <t>m.j.</t>
  </si>
  <si>
    <t>počet</t>
  </si>
  <si>
    <t>dod.</t>
  </si>
  <si>
    <t>pozice</t>
  </si>
  <si>
    <t>popis zařízení</t>
  </si>
  <si>
    <t>Cena jednotková</t>
  </si>
  <si>
    <t>Cena celková</t>
  </si>
  <si>
    <t>kpl</t>
  </si>
  <si>
    <t>VZDUCHOTECH.POTRUBÍ ČTYŘHRANNÉ SK.I, materiál: pozinkovaný plech tl.min.0,8</t>
  </si>
  <si>
    <t>m2</t>
  </si>
  <si>
    <t>Montážní, těsnící a spojovací materiál, OK</t>
  </si>
  <si>
    <t>Pomocné ocel.konstrukce</t>
  </si>
  <si>
    <t>kg</t>
  </si>
  <si>
    <t>Těsnící, spoj.materiál</t>
  </si>
  <si>
    <t>Izolace</t>
  </si>
  <si>
    <t>HZS (hodinové zúčtovací sazby)</t>
  </si>
  <si>
    <t>hod</t>
  </si>
  <si>
    <t>Komplexní vyzkoušení</t>
  </si>
  <si>
    <t xml:space="preserve">Příprava ke komplex.vyzkoušení, zprovoznění, zaregulování, revizní knihy zařízení, proškolení obsluhy atd. </t>
  </si>
  <si>
    <t>Měření a regulace VZT</t>
  </si>
  <si>
    <t>Měření a regulace VZT - celkem (bez DPH)</t>
  </si>
  <si>
    <t>Izolace VZT - celkem (bez DPH)</t>
  </si>
  <si>
    <t>HZS (hodinové zúčtovací sazby) - celkem (bez DPH)</t>
  </si>
  <si>
    <t>1.1</t>
  </si>
  <si>
    <t>1.2</t>
  </si>
  <si>
    <t>1.3</t>
  </si>
  <si>
    <t>Zařízení č.1 - VZT komponenty celkem (bez DPH)</t>
  </si>
  <si>
    <t>Zařízení č.1 - Potrubí čtyřhranné celkem (bez DPH)</t>
  </si>
  <si>
    <t>Zařízení č.1 - Potrubí kruhové celkem (bez DPH)</t>
  </si>
  <si>
    <t>2.1</t>
  </si>
  <si>
    <t>Zařízení č.2 - VZT komponenty celkem (bez DPH)</t>
  </si>
  <si>
    <t>Zařízení č.2 - Potrubí kruhové celkem (bez DPH)</t>
  </si>
  <si>
    <t>3.1</t>
  </si>
  <si>
    <t>VZDUCHOTECHNIKA - CELKEM (bez DPH)</t>
  </si>
  <si>
    <t>3.2</t>
  </si>
  <si>
    <t>3.3</t>
  </si>
  <si>
    <t>3.4</t>
  </si>
  <si>
    <t>3.5</t>
  </si>
  <si>
    <t>3.6</t>
  </si>
  <si>
    <t>3.7</t>
  </si>
  <si>
    <t>3.8</t>
  </si>
  <si>
    <t>1.4</t>
  </si>
  <si>
    <t>1.5</t>
  </si>
  <si>
    <t>1.6</t>
  </si>
  <si>
    <t>1.7</t>
  </si>
  <si>
    <t>1.8</t>
  </si>
  <si>
    <t>1.9</t>
  </si>
  <si>
    <t>1.10</t>
  </si>
  <si>
    <t>2.2</t>
  </si>
  <si>
    <t>2.3</t>
  </si>
  <si>
    <t>2.4</t>
  </si>
  <si>
    <t>2.5</t>
  </si>
  <si>
    <t>2.6</t>
  </si>
  <si>
    <t>2.7</t>
  </si>
  <si>
    <t>2.9</t>
  </si>
  <si>
    <t>2.10</t>
  </si>
  <si>
    <t>Montážní, těsnící a spoj. materiál - celkem (bez DPH)</t>
  </si>
  <si>
    <t>MaR 1</t>
  </si>
  <si>
    <t>MaR 2</t>
  </si>
  <si>
    <t>MaR 3</t>
  </si>
  <si>
    <t>3.9</t>
  </si>
  <si>
    <t>3.10</t>
  </si>
  <si>
    <t>3.11</t>
  </si>
  <si>
    <t>3.12</t>
  </si>
  <si>
    <t>3.13</t>
  </si>
  <si>
    <t>3.14</t>
  </si>
  <si>
    <t>3.15</t>
  </si>
  <si>
    <t>4.1</t>
  </si>
  <si>
    <t>4.2</t>
  </si>
  <si>
    <t>4.3</t>
  </si>
  <si>
    <t>4.4</t>
  </si>
  <si>
    <t>4.5</t>
  </si>
  <si>
    <t>4.6</t>
  </si>
  <si>
    <t>MaR 4</t>
  </si>
  <si>
    <t>Stavební práce</t>
  </si>
  <si>
    <t>Stavební - celkem (bez DPH)</t>
  </si>
  <si>
    <t>3.16</t>
  </si>
  <si>
    <t>3.17</t>
  </si>
  <si>
    <t>Cu potrubí, izolace, mont.materiál</t>
  </si>
  <si>
    <t>Montáž, zkouška těsnosti, uvedení do provozu, zaškolení obsluhy</t>
  </si>
  <si>
    <t>REMAK</t>
  </si>
  <si>
    <t>Konzola pod venkovní jednotku, pozink</t>
  </si>
  <si>
    <t>Potrubí kruhové bez příruby, spirálně vinuté, průměru přes 100 do 200mm, vč.montáže (KR200)</t>
  </si>
  <si>
    <t>Zařízení č.3 - Potrubí celkem (bez DPH)</t>
  </si>
  <si>
    <t>Izolace VZT potrubí tepelná (izol. desky tl 8cm včetně Al folie) - přívodní potrubí po VZT jednotku.</t>
  </si>
  <si>
    <r>
      <t>BKB</t>
    </r>
    <r>
      <rPr>
        <i/>
        <sz val="24"/>
        <color indexed="10"/>
        <rFont val="Impact"/>
        <family val="2"/>
        <charset val="238"/>
      </rPr>
      <t>Metal, a.s.</t>
    </r>
  </si>
  <si>
    <r>
      <t></t>
    </r>
    <r>
      <rPr>
        <sz val="12"/>
        <rFont val="Arial"/>
        <family val="2"/>
        <charset val="238"/>
      </rPr>
      <t xml:space="preserve"> </t>
    </r>
    <r>
      <rPr>
        <sz val="12"/>
        <rFont val="Arial CE"/>
        <family val="2"/>
        <charset val="238"/>
      </rPr>
      <t>Hlubinská 917/20, 702 00 Moravská Ostrava</t>
    </r>
  </si>
  <si>
    <t>ARCHIVNÍ ČÍSLO OBJEDNATELE / CUSTOMER DOCUMENT No.:</t>
  </si>
  <si>
    <t>REV.:</t>
  </si>
  <si>
    <t>ÚPRAVA / DESCRIPTION</t>
  </si>
  <si>
    <t>DATUM / DATE</t>
  </si>
  <si>
    <t>VYPRACOVAL / MADE BY</t>
  </si>
  <si>
    <t>OBJEDNATEL / CLIENT:</t>
  </si>
  <si>
    <t>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t>
  </si>
  <si>
    <t>AKCE / ACTIVITY:</t>
  </si>
  <si>
    <t>KONTROLOVAL / CHECKED</t>
  </si>
  <si>
    <t>SCHVÁLIL / APPROVED</t>
  </si>
  <si>
    <t>STUPEŇ / STAGE</t>
  </si>
  <si>
    <t>ZAKÁZKA / CONTRACT</t>
  </si>
  <si>
    <t>POČET A4 / NUMBER A4</t>
  </si>
  <si>
    <t>OBSAH / TITLE:</t>
  </si>
  <si>
    <t>ARCHIVNÍ ČÍSLO / DOCUMENT No.:</t>
  </si>
  <si>
    <t>Rozpočet</t>
  </si>
  <si>
    <t>SMO MOb Ostrava - Jih, Horní 3, Ostrava - Hrabůvka</t>
  </si>
  <si>
    <t>ING. ALEŠ KOŇAŘÍK</t>
  </si>
  <si>
    <t>DPS</t>
  </si>
  <si>
    <t>18-4279</t>
  </si>
  <si>
    <t>BKB-RO-2422</t>
  </si>
  <si>
    <t xml:space="preserve">Modernizace jídelny a výdejny jídel, Odborářská 677/72, Ostrava - Hrabůvka
Vzduchotechnika
</t>
  </si>
  <si>
    <t>Projektová dokumentace byla konzultována s výrobcem VZT jednotek a k ní náležejících MaR, firmou REMAK a.s. a toto zařízení je použito v projektu z důvodů prostorové instalace. V případě výběru zařízení od jiného výrobce, projektant VZT požaduje, aby parametry zařízení byly stejné popř.na vyšší kvalitativní úrovni než od uváděného výrobce REMAK a.s.</t>
  </si>
  <si>
    <t>Zařízení č.1 - Odvětrání výdeje</t>
  </si>
  <si>
    <t>Střešní ventilátor 500m3/hod, 230V, 50Hz, 102W (např RF 40/22-2E)</t>
  </si>
  <si>
    <t>Střešní nástavec s integrovaným tlumičem hluku a střešní základnou</t>
  </si>
  <si>
    <t>Podtlaková klapka pro ventilkátor 1.1</t>
  </si>
  <si>
    <t>Úprava digestoře - napojená KR200</t>
  </si>
  <si>
    <t>Montáž pozice 1.1-1.4</t>
  </si>
  <si>
    <t>Přechod 355/355-KR200</t>
  </si>
  <si>
    <t>Zařízení č.1 - Odvětrání výdeje - CELKEM (bez DPH)</t>
  </si>
  <si>
    <t>Zařízení č.2 - Odvětrání mytí</t>
  </si>
  <si>
    <t>Podtlaková klapka pro ventilkátor 2.1</t>
  </si>
  <si>
    <t>Montáž pozice 2.1-2.4</t>
  </si>
  <si>
    <t>Zařízení č.2 - Potrubí čtyřhranné celkem (bez DPH)</t>
  </si>
  <si>
    <t>Zařízení č.2 - Odvětrání mytí - CELKEM (bez DPH)</t>
  </si>
  <si>
    <t>2.8</t>
  </si>
  <si>
    <t>Zařízení č.3 - Vzduchotechnika sálu</t>
  </si>
  <si>
    <t xml:space="preserve">Vzduchotechnická jednotka v sestavě:                             přívod - ventilátor (2.650m3/hod), vodní ohřívač (8,5kW, voda 80/60°C), přímý chladič - (R410A-12kW) rekuperátor - ZZT 87%, filtr, klapka, odvod - filtr, rekuperátor, ventilátor (2.650m3/hod), komory nad sebou.                                                        Obecné požadavky:                                                             - vnitřní provederní 
- sendvičové panely s 50mm minerální izolace 
- mechanická stabilita třídy D2 (M) dle EN1886                   - netěstnost skříně L2(M) dle EN1886 
- termická izolace třída T3(M) dle EN1886                              - faktor tepelných mostů TB3(M) dle EN1886
- ES prohlášení shody vydáno ve spolupráci s TÜV SÜD Czech. Shoda s ErP 2018 
          </t>
  </si>
  <si>
    <t>Venkovní jednotka inverter 12W</t>
  </si>
  <si>
    <t>Komunikační modul k venkovní jednotce</t>
  </si>
  <si>
    <t>Doplnění chladiva</t>
  </si>
  <si>
    <t>Komunikační kabeláž</t>
  </si>
  <si>
    <t>Protidešťová žaluzie do potrubí 500/500</t>
  </si>
  <si>
    <t>Regulační klapka kruhová d315, ruční ovládání</t>
  </si>
  <si>
    <t>Mřížka do kruhového potrubí nastavitelná 425/150 odvod, jednořadá, typ regulace R1</t>
  </si>
  <si>
    <t>Mřížka do kruhového potrubí nastavitelná 425/150, přívod, dvouřadá, typ regulace R2</t>
  </si>
  <si>
    <t>Kulisový tlumič hluku 500x500-900 (tl. Ztráta do 50Pa, vložený útlum 20-30dB)</t>
  </si>
  <si>
    <t>Kulisový tlumič hluku 500x500-1000 (tl. Ztráta do 50Pa, vložený útlum 20-30dB)</t>
  </si>
  <si>
    <t>3.18</t>
  </si>
  <si>
    <t>3.19</t>
  </si>
  <si>
    <t>Montáž pozice 3.1-3.17</t>
  </si>
  <si>
    <t>Zařízení č.3 - VZT komponenty celkem (bez DPH)</t>
  </si>
  <si>
    <t>Potrubí průřezu přes 0,13 do 0,28 m2 (15%tvar), vč. montáže</t>
  </si>
  <si>
    <t>3.20</t>
  </si>
  <si>
    <t>3.21</t>
  </si>
  <si>
    <t>Zařízení č.3 - Potrubí čtyřhranné celkem (bez DPH)</t>
  </si>
  <si>
    <t>Zařízení č.3 - Potrubí kruhové celkem (bez DPH)</t>
  </si>
  <si>
    <t>Potrubí kruhové bez příruby, spirálně vinuté, průměru přes 400 do 500mm, vč.montáže (KR450)</t>
  </si>
  <si>
    <t>3.22</t>
  </si>
  <si>
    <t>3.23</t>
  </si>
  <si>
    <t>3.24</t>
  </si>
  <si>
    <t>Potrubí kruhové bez příruby, spirálně vinuté, průměru přes 300 do 400mm, vč.montáže (KR315)</t>
  </si>
  <si>
    <t>Zařízení č.3 - Vzduchotechnika sálu - CELKEM (bez DPH)</t>
  </si>
  <si>
    <t xml:space="preserve">Zařízení č.4 - Vzduchotechnika sociálního zázemí </t>
  </si>
  <si>
    <t>Axiální ventilátor 150- odvod 150,210m3/h, 230V/50Hz, 25W, 0,2A, ErP2018</t>
  </si>
  <si>
    <t>Samočinná žaluzie na potrubí KR150</t>
  </si>
  <si>
    <t>Montáž pozice 4.1-4.2</t>
  </si>
  <si>
    <t>Zařízení č.4 - VZT komponenty celkem (bez DPH)</t>
  </si>
  <si>
    <t>Potrubí kruhové bez příruby, spirálně vinuté, průměru přes 100 do 200mm, vč.montáže (KR150)</t>
  </si>
  <si>
    <t>Zařízení č.3 - Vzduchotechnika soc.zázemí - CELKEM (bez DPH)</t>
  </si>
  <si>
    <t>Regulátor výkonu (5 stupňů, vypínání) pro ventilátor 1.1</t>
  </si>
  <si>
    <t xml:space="preserve">kompletní MaR pro pol.č.4.1 - řídicí jednotka VCS, směšovací uzel topení, protimrazová ochrana, servopohony, snímače, chladící okruhy, vzdálený ovládač, kabeláž…. Prokabelování mezi MaR a VZT jednotkou - délka cca 5m. </t>
  </si>
  <si>
    <t>Regulátor výkonu (5 stupňů, vypínání) pro ventilátor 2.1</t>
  </si>
  <si>
    <t>Napojení pol.č.4.1 - světelný okruh</t>
  </si>
  <si>
    <t>Demontáže - celkem (bez DPH)</t>
  </si>
  <si>
    <t>Demontáže</t>
  </si>
  <si>
    <t xml:space="preserve">Dotěsnění upravovaných otvorů  VZT . </t>
  </si>
  <si>
    <t>Odstranění okna - montážní otvor - dozdění potrubních rozvodů</t>
  </si>
  <si>
    <t xml:space="preserve">Demontáž a likvidace stávající VZT výdejny vč. jednotek na střeše (2x) a odpojení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</si>
</sst>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č_-;\-* #,##0.00\ _K_č_-;_-* &quot;-&quot;??\ _K_č_-;_-@_-"/>
    <numFmt numFmtId="165" formatCode="0.0"/>
  </numFmts>
  <fonts count="24">
    <font>
      <sz val="10"/>
      <name val="Arial CE"/>
      <charset val="238"/>
    </font>
    <font>
      <b/>
      <sz val="10"/>
      <name val="Arial CE"/>
      <family val="2"/>
      <charset val="238"/>
    </font>
    <font>
      <sz val="10"/>
      <name val="Arial CE"/>
      <family val="2"/>
      <charset val="238"/>
    </font>
    <font>
      <sz val="10"/>
      <color indexed="8"/>
      <name val="Arial CE"/>
      <family val="2"/>
      <charset val="238"/>
    </font>
    <font>
      <i/>
      <u/>
      <sz val="10"/>
      <name val="Arial CE"/>
      <family val="2"/>
      <charset val="238"/>
    </font>
    <font>
      <i/>
      <sz val="10"/>
      <name val="Arial CE"/>
      <family val="2"/>
      <charset val="238"/>
    </font>
    <font>
      <b/>
      <sz val="10"/>
      <name val="Arial CE"/>
      <charset val="238"/>
    </font>
    <font>
      <i/>
      <sz val="30"/>
      <color indexed="10"/>
      <name val="Impact"/>
      <family val="2"/>
      <charset val="238"/>
    </font>
    <font>
      <i/>
      <sz val="24"/>
      <color indexed="10"/>
      <name val="Impact"/>
      <family val="2"/>
      <charset val="238"/>
    </font>
    <font>
      <sz val="12"/>
      <name val="Wingdings"/>
      <charset val="2"/>
    </font>
    <font>
      <sz val="12"/>
      <name val="Arial"/>
      <family val="2"/>
      <charset val="238"/>
    </font>
    <font>
      <sz val="12"/>
      <name val="Arial CE"/>
      <family val="2"/>
      <charset val="238"/>
    </font>
    <font>
      <b/>
      <sz val="20"/>
      <name val="Arial CE"/>
      <family val="2"/>
      <charset val="238"/>
    </font>
    <font>
      <sz val="12"/>
      <name val="Mark 1"/>
      <charset val="2"/>
    </font>
    <font>
      <sz val="6"/>
      <name val="Arial CE"/>
      <family val="2"/>
      <charset val="238"/>
    </font>
    <font>
      <b/>
      <sz val="18"/>
      <name val="Arial CE"/>
      <charset val="238"/>
    </font>
    <font>
      <b/>
      <sz val="12"/>
      <name val="Arial CE"/>
      <charset val="238"/>
    </font>
    <font>
      <sz val="8"/>
      <name val="Arial CE"/>
      <family val="2"/>
      <charset val="238"/>
    </font>
    <font>
      <b/>
      <sz val="8"/>
      <name val="Arial CE"/>
      <family val="2"/>
      <charset val="238"/>
    </font>
    <font>
      <sz val="6"/>
      <name val="Arial CE"/>
      <charset val="238"/>
    </font>
    <font>
      <sz val="8"/>
      <name val="Arial CE"/>
      <charset val="238"/>
    </font>
    <font>
      <b/>
      <i/>
      <sz val="10"/>
      <color rgb="FF000000"/>
      <name val="Arial"/>
      <family val="2"/>
      <charset val="238"/>
    </font>
    <font>
      <b/>
      <i/>
      <sz val="10"/>
      <name val="Arial CE"/>
      <charset val="238"/>
    </font>
    <font>
      <sz val="1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indexed="9"/>
      </patternFill>
    </fill>
  </fills>
  <borders count="27">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176">
    <xf numFmtId="0" fontId="0" fillId="0" borderId="0" xfId="0"/>
    <xf numFmtId="0" fontId="0" fillId="0" borderId="0" xfId="0" applyFill="1"/>
    <xf numFmtId="0" fontId="0" fillId="0" borderId="0" xfId="0" applyFill="1" applyAlignment="1">
      <alignment vertical="top" wrapText="1"/>
    </xf>
    <xf numFmtId="2" fontId="0" fillId="0" borderId="0" xfId="0" applyNumberFormat="1" applyFill="1" applyAlignment="1">
      <alignment vertical="top" wrapText="1"/>
    </xf>
    <xf numFmtId="49" fontId="1" fillId="0" borderId="0" xfId="0" applyNumberFormat="1" applyFont="1" applyFill="1"/>
    <xf numFmtId="49" fontId="0" fillId="0" borderId="0" xfId="0" applyNumberFormat="1" applyFill="1"/>
    <xf numFmtId="2" fontId="0" fillId="0" borderId="0" xfId="0" applyNumberFormat="1" applyFill="1"/>
    <xf numFmtId="0" fontId="0" fillId="0" borderId="0" xfId="0" applyFill="1" applyAlignment="1">
      <alignment vertical="top"/>
    </xf>
    <xf numFmtId="0" fontId="2" fillId="0" borderId="0" xfId="0" applyFont="1" applyFill="1"/>
    <xf numFmtId="165" fontId="0" fillId="0" borderId="1" xfId="0" applyNumberFormat="1" applyFill="1" applyBorder="1"/>
    <xf numFmtId="0" fontId="0" fillId="0" borderId="2" xfId="0" applyFill="1" applyBorder="1"/>
    <xf numFmtId="49" fontId="1" fillId="0" borderId="0" xfId="0" applyNumberFormat="1" applyFont="1" applyFill="1" applyAlignment="1">
      <alignment vertical="center" wrapText="1"/>
    </xf>
    <xf numFmtId="0" fontId="2" fillId="0" borderId="0" xfId="0" applyFont="1" applyFill="1" applyAlignment="1">
      <alignment vertical="center" wrapText="1"/>
    </xf>
    <xf numFmtId="49" fontId="2" fillId="0" borderId="0" xfId="0" applyNumberFormat="1" applyFont="1" applyFill="1" applyAlignment="1">
      <alignment vertical="center" wrapText="1"/>
    </xf>
    <xf numFmtId="2" fontId="2" fillId="0" borderId="0" xfId="0" applyNumberFormat="1" applyFont="1" applyFill="1" applyAlignment="1">
      <alignment vertical="center" wrapText="1"/>
    </xf>
    <xf numFmtId="0" fontId="1" fillId="0" borderId="0" xfId="0" applyFont="1" applyFill="1" applyBorder="1" applyAlignment="1">
      <alignment vertical="center" wrapText="1"/>
    </xf>
    <xf numFmtId="2" fontId="1" fillId="0" borderId="0" xfId="0" applyNumberFormat="1" applyFont="1" applyFill="1" applyBorder="1" applyAlignment="1">
      <alignment vertical="center" wrapText="1"/>
    </xf>
    <xf numFmtId="0" fontId="5" fillId="0" borderId="0" xfId="0" applyFont="1" applyFill="1"/>
    <xf numFmtId="49" fontId="1"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0" fontId="2" fillId="0" borderId="0" xfId="0" applyFont="1" applyFill="1" applyBorder="1"/>
    <xf numFmtId="0" fontId="2" fillId="0" borderId="0" xfId="0" applyFont="1" applyFill="1" applyBorder="1" applyAlignment="1">
      <alignment vertical="top" wrapText="1"/>
    </xf>
    <xf numFmtId="2" fontId="0" fillId="0" borderId="0" xfId="0" applyNumberFormat="1" applyFill="1" applyBorder="1" applyAlignment="1">
      <alignment vertical="top" wrapText="1"/>
    </xf>
    <xf numFmtId="0" fontId="0" fillId="0" borderId="0" xfId="0" applyFill="1" applyBorder="1" applyAlignment="1">
      <alignment vertical="top" wrapText="1"/>
    </xf>
    <xf numFmtId="49" fontId="1" fillId="0" borderId="0" xfId="0" applyNumberFormat="1" applyFont="1" applyFill="1" applyBorder="1" applyAlignment="1">
      <alignment vertical="top" wrapText="1"/>
    </xf>
    <xf numFmtId="0" fontId="4" fillId="0" borderId="0" xfId="0" applyFont="1" applyFill="1" applyBorder="1" applyAlignment="1">
      <alignment vertical="top"/>
    </xf>
    <xf numFmtId="1" fontId="2" fillId="0" borderId="0" xfId="0" applyNumberFormat="1" applyFont="1" applyFill="1" applyBorder="1" applyAlignment="1">
      <alignment vertical="top" wrapText="1"/>
    </xf>
    <xf numFmtId="1" fontId="3" fillId="0" borderId="0" xfId="0" applyNumberFormat="1" applyFont="1" applyFill="1" applyAlignment="1">
      <alignment vertical="top" wrapText="1"/>
    </xf>
    <xf numFmtId="49" fontId="2" fillId="0" borderId="0" xfId="0" applyNumberFormat="1" applyFont="1" applyFill="1" applyAlignment="1">
      <alignment vertical="top" wrapText="1"/>
    </xf>
    <xf numFmtId="0" fontId="1" fillId="0" borderId="3" xfId="0" applyFont="1" applyFill="1" applyBorder="1"/>
    <xf numFmtId="49" fontId="1" fillId="0" borderId="3" xfId="0" applyNumberFormat="1" applyFont="1" applyFill="1" applyBorder="1" applyAlignment="1">
      <alignment horizontal="center"/>
    </xf>
    <xf numFmtId="49" fontId="1" fillId="0" borderId="2" xfId="0" applyNumberFormat="1" applyFont="1" applyFill="1" applyBorder="1"/>
    <xf numFmtId="49" fontId="1" fillId="0" borderId="2" xfId="0" applyNumberFormat="1" applyFont="1" applyFill="1" applyBorder="1" applyAlignment="1">
      <alignment horizontal="center"/>
    </xf>
    <xf numFmtId="0" fontId="1" fillId="0" borderId="3" xfId="0" applyFont="1" applyFill="1" applyBorder="1" applyAlignment="1">
      <alignment horizontal="center"/>
    </xf>
    <xf numFmtId="2" fontId="1" fillId="0" borderId="4" xfId="0" applyNumberFormat="1" applyFont="1" applyFill="1" applyBorder="1"/>
    <xf numFmtId="2" fontId="1" fillId="0" borderId="5" xfId="0" applyNumberFormat="1" applyFont="1" applyFill="1" applyBorder="1" applyAlignment="1">
      <alignment horizontal="center"/>
    </xf>
    <xf numFmtId="165" fontId="1" fillId="0" borderId="5" xfId="0" applyNumberFormat="1" applyFont="1" applyFill="1" applyBorder="1" applyAlignment="1">
      <alignment horizontal="center"/>
    </xf>
    <xf numFmtId="164" fontId="0" fillId="0" borderId="0" xfId="0" applyNumberFormat="1" applyFill="1" applyAlignment="1">
      <alignment horizontal="right" vertical="justify"/>
    </xf>
    <xf numFmtId="0" fontId="0" fillId="0" borderId="6" xfId="0" applyFill="1" applyBorder="1" applyAlignment="1">
      <alignment vertical="top" wrapText="1"/>
    </xf>
    <xf numFmtId="1" fontId="3" fillId="0" borderId="6" xfId="0" applyNumberFormat="1" applyFont="1" applyFill="1" applyBorder="1" applyAlignment="1">
      <alignment vertical="top" wrapText="1"/>
    </xf>
    <xf numFmtId="2" fontId="0" fillId="0" borderId="6" xfId="0" applyNumberFormat="1" applyFill="1" applyBorder="1" applyAlignment="1">
      <alignment vertical="top" wrapText="1"/>
    </xf>
    <xf numFmtId="1" fontId="3" fillId="0" borderId="0" xfId="0" applyNumberFormat="1" applyFont="1" applyFill="1" applyBorder="1" applyAlignment="1">
      <alignment vertical="top" wrapText="1"/>
    </xf>
    <xf numFmtId="165" fontId="2" fillId="0" borderId="7" xfId="0" applyNumberFormat="1" applyFont="1" applyFill="1" applyBorder="1" applyAlignment="1">
      <alignment vertical="center" wrapText="1"/>
    </xf>
    <xf numFmtId="165" fontId="0" fillId="0" borderId="7" xfId="0" applyNumberFormat="1" applyFill="1" applyBorder="1" applyAlignment="1">
      <alignment vertical="top" wrapText="1"/>
    </xf>
    <xf numFmtId="165" fontId="0" fillId="0" borderId="7" xfId="0" applyNumberFormat="1" applyFill="1" applyBorder="1"/>
    <xf numFmtId="3" fontId="2" fillId="0" borderId="0" xfId="0" applyNumberFormat="1" applyFont="1" applyFill="1" applyBorder="1" applyAlignment="1">
      <alignment horizontal="right" vertical="justify" wrapText="1"/>
    </xf>
    <xf numFmtId="3" fontId="0" fillId="0" borderId="0" xfId="0" applyNumberFormat="1" applyFill="1" applyBorder="1" applyAlignment="1">
      <alignment horizontal="right" vertical="justify" wrapText="1"/>
    </xf>
    <xf numFmtId="3" fontId="2" fillId="0" borderId="6" xfId="0" applyNumberFormat="1" applyFont="1" applyFill="1" applyBorder="1" applyAlignment="1">
      <alignment horizontal="right" vertical="justify" wrapText="1"/>
    </xf>
    <xf numFmtId="3" fontId="1" fillId="0" borderId="6" xfId="0" applyNumberFormat="1" applyFont="1" applyFill="1" applyBorder="1" applyAlignment="1">
      <alignment horizontal="right" vertical="justify" wrapText="1"/>
    </xf>
    <xf numFmtId="3" fontId="1" fillId="0" borderId="0" xfId="0" applyNumberFormat="1" applyFont="1" applyFill="1" applyBorder="1" applyAlignment="1">
      <alignment horizontal="right" vertical="justify" wrapText="1"/>
    </xf>
    <xf numFmtId="49" fontId="1" fillId="0" borderId="0" xfId="0" applyNumberFormat="1" applyFont="1" applyFill="1" applyBorder="1"/>
    <xf numFmtId="49" fontId="1" fillId="0" borderId="0" xfId="0" applyNumberFormat="1" applyFont="1" applyFill="1" applyBorder="1" applyAlignment="1">
      <alignment horizontal="center"/>
    </xf>
    <xf numFmtId="0" fontId="0" fillId="0" borderId="0" xfId="0" applyFill="1" applyBorder="1"/>
    <xf numFmtId="0" fontId="0" fillId="0" borderId="0" xfId="0" applyBorder="1" applyAlignment="1">
      <alignment wrapText="1"/>
    </xf>
    <xf numFmtId="2" fontId="1" fillId="0" borderId="0" xfId="0" applyNumberFormat="1" applyFont="1" applyFill="1" applyBorder="1" applyAlignment="1">
      <alignment horizontal="center"/>
    </xf>
    <xf numFmtId="165" fontId="1" fillId="0" borderId="7" xfId="0" applyNumberFormat="1" applyFont="1" applyFill="1" applyBorder="1" applyAlignment="1">
      <alignment horizontal="center"/>
    </xf>
    <xf numFmtId="0" fontId="2" fillId="0" borderId="0" xfId="0" applyFont="1" applyFill="1" applyAlignment="1">
      <alignment horizontal="left" vertical="center" wrapText="1"/>
    </xf>
    <xf numFmtId="0" fontId="6" fillId="0" borderId="0" xfId="0" applyFont="1" applyFill="1" applyBorder="1"/>
    <xf numFmtId="0" fontId="6" fillId="0" borderId="6" xfId="0" applyFont="1" applyFill="1" applyBorder="1"/>
    <xf numFmtId="165" fontId="0" fillId="0" borderId="8" xfId="0" applyNumberFormat="1" applyFill="1" applyBorder="1" applyAlignment="1">
      <alignment vertical="top" wrapText="1"/>
    </xf>
    <xf numFmtId="3" fontId="6" fillId="0" borderId="6" xfId="0" applyNumberFormat="1" applyFont="1" applyFill="1" applyBorder="1" applyAlignment="1">
      <alignment horizontal="right" vertical="justify" wrapText="1"/>
    </xf>
    <xf numFmtId="49" fontId="1" fillId="0" borderId="4" xfId="0" applyNumberFormat="1" applyFont="1" applyFill="1" applyBorder="1" applyAlignment="1">
      <alignment vertical="center" wrapText="1"/>
    </xf>
    <xf numFmtId="49" fontId="2" fillId="0" borderId="9" xfId="0" applyNumberFormat="1" applyFont="1" applyFill="1" applyBorder="1" applyAlignment="1">
      <alignment vertical="center" wrapText="1"/>
    </xf>
    <xf numFmtId="3" fontId="6" fillId="0" borderId="0" xfId="0" applyNumberFormat="1" applyFont="1" applyFill="1" applyBorder="1" applyAlignment="1">
      <alignment horizontal="right" vertical="justify" wrapText="1"/>
    </xf>
    <xf numFmtId="0" fontId="2" fillId="0" borderId="0" xfId="0" applyFont="1" applyFill="1" applyAlignment="1">
      <alignment vertical="top" wrapText="1"/>
    </xf>
    <xf numFmtId="49" fontId="5" fillId="0" borderId="0" xfId="0" applyNumberFormat="1" applyFont="1" applyFill="1" applyAlignment="1">
      <alignment horizontal="left"/>
    </xf>
    <xf numFmtId="3" fontId="2" fillId="0" borderId="0" xfId="0" applyNumberFormat="1" applyFont="1" applyFill="1" applyAlignment="1">
      <alignment horizontal="right" vertical="justify" wrapText="1"/>
    </xf>
    <xf numFmtId="0" fontId="1" fillId="0" borderId="6" xfId="0" applyFont="1" applyFill="1" applyBorder="1" applyAlignment="1">
      <alignment vertical="center" wrapText="1"/>
    </xf>
    <xf numFmtId="2" fontId="1" fillId="0" borderId="6" xfId="0" applyNumberFormat="1" applyFont="1" applyFill="1" applyBorder="1" applyAlignment="1">
      <alignment vertical="center" wrapText="1"/>
    </xf>
    <xf numFmtId="2" fontId="1" fillId="0" borderId="8" xfId="0" applyNumberFormat="1" applyFont="1" applyFill="1" applyBorder="1" applyAlignment="1">
      <alignment vertical="center" wrapText="1"/>
    </xf>
    <xf numFmtId="2" fontId="1" fillId="0" borderId="7" xfId="0" applyNumberFormat="1" applyFont="1" applyFill="1" applyBorder="1" applyAlignment="1">
      <alignment vertical="center" wrapText="1"/>
    </xf>
    <xf numFmtId="0" fontId="1" fillId="0" borderId="0" xfId="0" applyFont="1" applyFill="1" applyBorder="1" applyAlignment="1">
      <alignment vertical="top" wrapText="1"/>
    </xf>
    <xf numFmtId="49" fontId="1" fillId="0" borderId="0" xfId="0" applyNumberFormat="1" applyFont="1" applyFill="1" applyAlignment="1">
      <alignment vertical="top" wrapText="1"/>
    </xf>
    <xf numFmtId="2" fontId="2" fillId="0" borderId="0" xfId="0" applyNumberFormat="1" applyFont="1" applyFill="1" applyAlignment="1">
      <alignment vertical="top" wrapText="1"/>
    </xf>
    <xf numFmtId="165" fontId="2" fillId="0" borderId="7" xfId="0" applyNumberFormat="1" applyFont="1" applyFill="1" applyBorder="1" applyAlignment="1">
      <alignment vertical="top" wrapText="1"/>
    </xf>
    <xf numFmtId="0" fontId="2" fillId="0" borderId="0" xfId="0" applyFont="1" applyFill="1" applyAlignment="1">
      <alignment vertical="top"/>
    </xf>
    <xf numFmtId="0" fontId="1" fillId="0" borderId="6" xfId="0" applyFont="1" applyFill="1" applyBorder="1" applyAlignment="1">
      <alignment vertical="top" wrapText="1"/>
    </xf>
    <xf numFmtId="2" fontId="2" fillId="0" borderId="6" xfId="0" applyNumberFormat="1" applyFont="1" applyFill="1" applyBorder="1" applyAlignment="1">
      <alignment vertical="center" wrapText="1"/>
    </xf>
    <xf numFmtId="2" fontId="2" fillId="0" borderId="0" xfId="0" applyNumberFormat="1" applyFont="1" applyFill="1" applyBorder="1" applyAlignment="1">
      <alignment vertical="center" wrapText="1"/>
    </xf>
    <xf numFmtId="3" fontId="0" fillId="0" borderId="0" xfId="0" applyNumberFormat="1" applyFill="1" applyAlignment="1">
      <alignment horizontal="right" vertical="justify" wrapText="1"/>
    </xf>
    <xf numFmtId="49" fontId="0" fillId="0" borderId="0" xfId="0" applyNumberFormat="1" applyFill="1" applyAlignment="1">
      <alignment vertical="top" wrapText="1"/>
    </xf>
    <xf numFmtId="3" fontId="0" fillId="0" borderId="6" xfId="0" applyNumberFormat="1" applyFill="1" applyBorder="1" applyAlignment="1">
      <alignment horizontal="right" vertical="justify" wrapText="1"/>
    </xf>
    <xf numFmtId="1" fontId="2" fillId="0" borderId="0" xfId="0" applyNumberFormat="1" applyFont="1" applyFill="1" applyAlignment="1" applyProtection="1">
      <alignment vertical="top" wrapText="1"/>
    </xf>
    <xf numFmtId="49" fontId="0" fillId="0" borderId="0" xfId="0" applyNumberFormat="1" applyFill="1" applyBorder="1"/>
    <xf numFmtId="164" fontId="0" fillId="0" borderId="0" xfId="0" applyNumberFormat="1" applyFill="1" applyBorder="1" applyAlignment="1">
      <alignment horizontal="right" vertical="justify"/>
    </xf>
    <xf numFmtId="2" fontId="0" fillId="0" borderId="0" xfId="0" applyNumberFormat="1" applyFill="1" applyBorder="1"/>
    <xf numFmtId="3" fontId="2" fillId="0" borderId="9" xfId="0" applyNumberFormat="1" applyFont="1" applyFill="1" applyBorder="1" applyAlignment="1">
      <alignment horizontal="right" vertical="justify" wrapText="1"/>
    </xf>
    <xf numFmtId="0" fontId="2" fillId="0" borderId="9" xfId="0" applyFont="1" applyFill="1" applyBorder="1" applyAlignment="1">
      <alignment vertical="center" wrapText="1"/>
    </xf>
    <xf numFmtId="0" fontId="2" fillId="0" borderId="9" xfId="0" applyFont="1" applyFill="1" applyBorder="1"/>
    <xf numFmtId="0" fontId="1" fillId="0" borderId="9" xfId="0" applyFont="1" applyFill="1" applyBorder="1" applyAlignment="1">
      <alignment vertical="center" wrapText="1"/>
    </xf>
    <xf numFmtId="3" fontId="0" fillId="0" borderId="9" xfId="0" applyNumberFormat="1" applyFill="1" applyBorder="1" applyAlignment="1">
      <alignment horizontal="right" vertical="justify" wrapText="1"/>
    </xf>
    <xf numFmtId="2" fontId="2" fillId="0" borderId="9" xfId="0" applyNumberFormat="1" applyFont="1" applyFill="1" applyBorder="1" applyAlignment="1">
      <alignment vertical="center" wrapText="1"/>
    </xf>
    <xf numFmtId="165" fontId="2" fillId="0" borderId="1" xfId="0" applyNumberFormat="1" applyFont="1" applyFill="1" applyBorder="1" applyAlignment="1">
      <alignment vertical="center" wrapText="1"/>
    </xf>
    <xf numFmtId="0" fontId="1" fillId="0" borderId="9" xfId="0" applyFont="1" applyFill="1" applyBorder="1" applyAlignment="1">
      <alignment vertical="top" wrapText="1"/>
    </xf>
    <xf numFmtId="49" fontId="0" fillId="0" borderId="9" xfId="0" applyNumberFormat="1" applyFill="1" applyBorder="1" applyAlignment="1">
      <alignment vertical="center" wrapText="1"/>
    </xf>
    <xf numFmtId="0" fontId="0" fillId="0" borderId="9" xfId="0" applyFill="1" applyBorder="1" applyAlignment="1">
      <alignment vertical="center" wrapText="1"/>
    </xf>
    <xf numFmtId="2" fontId="0" fillId="0" borderId="9" xfId="0" applyNumberFormat="1" applyFill="1" applyBorder="1" applyAlignment="1">
      <alignment vertical="center" wrapText="1"/>
    </xf>
    <xf numFmtId="165" fontId="0" fillId="0" borderId="1" xfId="0" applyNumberFormat="1" applyFill="1" applyBorder="1" applyAlignment="1">
      <alignment vertical="center" wrapText="1"/>
    </xf>
    <xf numFmtId="165" fontId="0" fillId="0" borderId="0" xfId="0" applyNumberFormat="1" applyFill="1" applyBorder="1" applyAlignment="1">
      <alignment vertical="top" wrapText="1"/>
    </xf>
    <xf numFmtId="49" fontId="1" fillId="2" borderId="4" xfId="0" applyNumberFormat="1" applyFont="1" applyFill="1" applyBorder="1" applyAlignment="1">
      <alignment vertical="center" wrapText="1"/>
    </xf>
    <xf numFmtId="49" fontId="2" fillId="2" borderId="9" xfId="0" applyNumberFormat="1" applyFont="1" applyFill="1" applyBorder="1" applyAlignment="1">
      <alignment vertical="center" wrapText="1"/>
    </xf>
    <xf numFmtId="0" fontId="2" fillId="2" borderId="0" xfId="0" applyFont="1" applyFill="1"/>
    <xf numFmtId="0" fontId="1" fillId="2" borderId="9" xfId="0" applyFont="1" applyFill="1" applyBorder="1" applyAlignment="1">
      <alignment vertical="top" wrapText="1"/>
    </xf>
    <xf numFmtId="3" fontId="1" fillId="2" borderId="9" xfId="0" applyNumberFormat="1" applyFont="1" applyFill="1" applyBorder="1" applyAlignment="1">
      <alignment vertical="top" wrapText="1"/>
    </xf>
    <xf numFmtId="0" fontId="1" fillId="2" borderId="1" xfId="0" applyFont="1" applyFill="1" applyBorder="1" applyAlignment="1">
      <alignment vertical="top" wrapText="1"/>
    </xf>
    <xf numFmtId="165" fontId="0" fillId="0" borderId="0" xfId="0" applyNumberFormat="1" applyFill="1" applyBorder="1"/>
    <xf numFmtId="0" fontId="12" fillId="0" borderId="0" xfId="0" applyFont="1" applyBorder="1" applyAlignment="1" applyProtection="1">
      <alignment horizontal="center"/>
    </xf>
    <xf numFmtId="0" fontId="13" fillId="0" borderId="0" xfId="0" applyFont="1" applyBorder="1" applyAlignment="1">
      <alignment horizontal="center"/>
    </xf>
    <xf numFmtId="0" fontId="2" fillId="0" borderId="0" xfId="0" applyFont="1"/>
    <xf numFmtId="0" fontId="11" fillId="0" borderId="0" xfId="0" applyFont="1"/>
    <xf numFmtId="0" fontId="11" fillId="0" borderId="0" xfId="0" applyFont="1" applyAlignment="1"/>
    <xf numFmtId="0" fontId="16" fillId="0" borderId="0" xfId="0" applyFont="1" applyAlignment="1"/>
    <xf numFmtId="49" fontId="2" fillId="0" borderId="13" xfId="0" applyNumberFormat="1" applyFont="1" applyBorder="1" applyAlignment="1">
      <alignment horizontal="center"/>
    </xf>
    <xf numFmtId="49" fontId="17" fillId="0" borderId="13" xfId="0" applyNumberFormat="1" applyFont="1" applyBorder="1" applyAlignment="1">
      <alignment horizontal="left"/>
    </xf>
    <xf numFmtId="14" fontId="17" fillId="0" borderId="13" xfId="0" applyNumberFormat="1" applyFont="1" applyBorder="1" applyAlignment="1">
      <alignment horizontal="left"/>
    </xf>
    <xf numFmtId="0" fontId="16" fillId="0" borderId="0" xfId="0" applyFont="1"/>
    <xf numFmtId="49" fontId="18" fillId="0" borderId="13" xfId="0" applyNumberFormat="1" applyFont="1" applyBorder="1" applyAlignment="1">
      <alignment horizontal="left"/>
    </xf>
    <xf numFmtId="49" fontId="2" fillId="0" borderId="0" xfId="0" applyNumberFormat="1" applyFont="1" applyBorder="1" applyAlignment="1">
      <alignment horizontal="center"/>
    </xf>
    <xf numFmtId="49" fontId="17" fillId="0" borderId="0" xfId="0" applyNumberFormat="1" applyFont="1" applyBorder="1" applyAlignment="1">
      <alignment horizontal="left"/>
    </xf>
    <xf numFmtId="14" fontId="17" fillId="0" borderId="0" xfId="0" applyNumberFormat="1" applyFont="1" applyBorder="1" applyAlignment="1">
      <alignment horizontal="left"/>
    </xf>
    <xf numFmtId="49" fontId="18" fillId="0" borderId="0" xfId="0" applyNumberFormat="1" applyFont="1" applyBorder="1" applyAlignment="1">
      <alignment horizontal="left"/>
    </xf>
    <xf numFmtId="0" fontId="20" fillId="0" borderId="22" xfId="0" applyFont="1" applyBorder="1" applyAlignment="1">
      <alignment horizontal="left"/>
    </xf>
    <xf numFmtId="0" fontId="20" fillId="0" borderId="24" xfId="0" applyFont="1" applyBorder="1" applyAlignment="1">
      <alignment horizontal="left"/>
    </xf>
    <xf numFmtId="14" fontId="20" fillId="0" borderId="24" xfId="0" applyNumberFormat="1" applyFont="1" applyBorder="1" applyAlignment="1">
      <alignment horizontal="left"/>
    </xf>
    <xf numFmtId="0" fontId="20" fillId="0" borderId="26" xfId="0" applyFont="1" applyBorder="1" applyAlignment="1">
      <alignment horizontal="left"/>
    </xf>
    <xf numFmtId="49" fontId="0" fillId="0" borderId="0" xfId="0" applyNumberFormat="1"/>
    <xf numFmtId="0" fontId="14" fillId="4" borderId="13" xfId="0" applyFont="1" applyFill="1" applyBorder="1"/>
    <xf numFmtId="0" fontId="14" fillId="3" borderId="13" xfId="0" applyFont="1" applyFill="1" applyBorder="1" applyAlignment="1"/>
    <xf numFmtId="0" fontId="14" fillId="3" borderId="13" xfId="0" applyFont="1" applyFill="1" applyBorder="1"/>
    <xf numFmtId="0" fontId="14" fillId="3" borderId="21" xfId="0" applyFont="1" applyFill="1" applyBorder="1"/>
    <xf numFmtId="0" fontId="14" fillId="3" borderId="23" xfId="0" applyFont="1" applyFill="1" applyBorder="1"/>
    <xf numFmtId="0" fontId="14" fillId="3" borderId="25" xfId="0" applyFont="1" applyFill="1" applyBorder="1"/>
    <xf numFmtId="1" fontId="2" fillId="0" borderId="0" xfId="0" applyNumberFormat="1" applyFont="1" applyFill="1" applyAlignment="1">
      <alignment vertical="top" wrapText="1"/>
    </xf>
    <xf numFmtId="0" fontId="23" fillId="0" borderId="0" xfId="0" applyFont="1" applyAlignment="1">
      <alignment wrapText="1"/>
    </xf>
    <xf numFmtId="0" fontId="14" fillId="3" borderId="10" xfId="0" applyFont="1" applyFill="1" applyBorder="1" applyAlignment="1"/>
    <xf numFmtId="0" fontId="0" fillId="3" borderId="11" xfId="0" applyFill="1" applyBorder="1" applyAlignment="1"/>
    <xf numFmtId="0" fontId="2" fillId="0" borderId="17" xfId="0" applyNumberFormat="1" applyFont="1" applyBorder="1" applyAlignment="1">
      <alignment horizontal="left" vertical="top" wrapText="1"/>
    </xf>
    <xf numFmtId="0" fontId="2" fillId="0" borderId="7" xfId="0" applyNumberFormat="1" applyFont="1" applyBorder="1" applyAlignment="1">
      <alignment horizontal="left" vertical="top" wrapText="1"/>
    </xf>
    <xf numFmtId="0" fontId="2" fillId="0" borderId="20" xfId="0" applyNumberFormat="1" applyFont="1" applyBorder="1" applyAlignment="1">
      <alignment horizontal="left" vertical="top" wrapText="1"/>
    </xf>
    <xf numFmtId="0" fontId="2" fillId="0" borderId="8" xfId="0" applyNumberFormat="1" applyFont="1" applyBorder="1" applyAlignment="1">
      <alignment horizontal="left" vertical="top" wrapText="1"/>
    </xf>
    <xf numFmtId="0" fontId="14" fillId="3" borderId="17" xfId="0" applyFont="1" applyFill="1" applyBorder="1" applyAlignment="1"/>
    <xf numFmtId="0" fontId="0" fillId="3" borderId="0" xfId="0" applyFill="1" applyBorder="1" applyAlignment="1"/>
    <xf numFmtId="0" fontId="6" fillId="0" borderId="17"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6" fillId="0" borderId="20"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2" fillId="3" borderId="0" xfId="0" applyFont="1" applyFill="1" applyBorder="1" applyAlignment="1" applyProtection="1">
      <alignment horizontal="center"/>
    </xf>
    <xf numFmtId="0" fontId="0" fillId="3" borderId="0" xfId="0" applyFill="1" applyAlignment="1"/>
    <xf numFmtId="0" fontId="14" fillId="4" borderId="10" xfId="0" applyFont="1" applyFill="1" applyBorder="1" applyAlignment="1"/>
    <xf numFmtId="0" fontId="0" fillId="3" borderId="14" xfId="0" applyFill="1" applyBorder="1" applyAlignment="1"/>
    <xf numFmtId="0" fontId="19" fillId="0" borderId="10" xfId="0" applyFont="1" applyFill="1" applyBorder="1" applyAlignment="1" applyProtection="1">
      <alignment horizontal="left" vertical="center" wrapText="1"/>
    </xf>
    <xf numFmtId="0" fontId="19" fillId="0" borderId="11" xfId="0" applyFont="1" applyBorder="1" applyAlignment="1" applyProtection="1">
      <alignment horizontal="left"/>
    </xf>
    <xf numFmtId="0" fontId="19" fillId="0" borderId="17" xfId="0" applyFont="1" applyBorder="1" applyAlignment="1" applyProtection="1">
      <alignment horizontal="left"/>
    </xf>
    <xf numFmtId="0" fontId="19" fillId="0" borderId="7" xfId="0" applyFont="1" applyBorder="1" applyAlignment="1" applyProtection="1">
      <alignment horizontal="left"/>
    </xf>
    <xf numFmtId="0" fontId="19" fillId="0" borderId="20" xfId="0" applyFont="1" applyBorder="1" applyAlignment="1" applyProtection="1">
      <alignment horizontal="left"/>
    </xf>
    <xf numFmtId="0" fontId="19" fillId="0" borderId="8" xfId="0" applyFont="1" applyBorder="1" applyAlignment="1" applyProtection="1">
      <alignment horizontal="left"/>
    </xf>
    <xf numFmtId="0" fontId="2" fillId="0" borderId="15" xfId="0" applyNumberFormat="1" applyFont="1" applyBorder="1" applyAlignment="1">
      <alignment horizontal="left"/>
    </xf>
    <xf numFmtId="0" fontId="2" fillId="0" borderId="16" xfId="0" applyNumberFormat="1" applyFont="1" applyBorder="1" applyAlignment="1">
      <alignment horizontal="left"/>
    </xf>
    <xf numFmtId="49" fontId="2" fillId="0" borderId="18" xfId="0" applyNumberFormat="1" applyFont="1" applyBorder="1" applyAlignment="1"/>
    <xf numFmtId="49" fontId="2" fillId="0" borderId="19" xfId="0" applyNumberFormat="1" applyFont="1" applyBorder="1" applyAlignment="1"/>
    <xf numFmtId="0" fontId="12" fillId="0" borderId="0" xfId="0" applyFont="1" applyBorder="1" applyAlignment="1" applyProtection="1">
      <alignment horizontal="center"/>
    </xf>
    <xf numFmtId="0" fontId="7" fillId="0" borderId="6" xfId="0" applyFont="1" applyBorder="1" applyAlignment="1">
      <alignment horizontal="center"/>
    </xf>
    <xf numFmtId="0" fontId="0" fillId="0" borderId="6" xfId="0" applyBorder="1" applyAlignment="1"/>
    <xf numFmtId="0" fontId="9" fillId="0" borderId="0" xfId="0" applyFont="1" applyBorder="1" applyAlignment="1">
      <alignment horizontal="center" vertical="top"/>
    </xf>
    <xf numFmtId="0" fontId="0" fillId="0" borderId="0" xfId="0" applyBorder="1" applyAlignment="1"/>
    <xf numFmtId="49" fontId="22" fillId="0" borderId="0" xfId="0" applyNumberFormat="1" applyFont="1" applyFill="1" applyBorder="1" applyAlignment="1">
      <alignment horizontal="left" vertical="top" wrapText="1"/>
    </xf>
    <xf numFmtId="49" fontId="22" fillId="0" borderId="7" xfId="0" applyNumberFormat="1"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0" borderId="3" xfId="0" applyFont="1" applyFill="1" applyBorder="1" applyAlignment="1">
      <alignment horizontal="center" wrapText="1"/>
    </xf>
    <xf numFmtId="0" fontId="0" fillId="0" borderId="2" xfId="0" applyBorder="1" applyAlignment="1">
      <alignment wrapText="1"/>
    </xf>
    <xf numFmtId="0" fontId="1" fillId="0" borderId="9" xfId="0" applyFont="1" applyFill="1" applyBorder="1" applyAlignment="1">
      <alignment horizontal="left" vertical="top" wrapText="1"/>
    </xf>
    <xf numFmtId="0" fontId="21" fillId="0" borderId="14" xfId="0" applyFont="1" applyBorder="1" applyAlignment="1">
      <alignment horizontal="left" vertical="center" wrapText="1"/>
    </xf>
    <xf numFmtId="0" fontId="21" fillId="0" borderId="11" xfId="0" applyFont="1" applyBorder="1" applyAlignment="1">
      <alignment horizontal="lef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punda\Documents\HONZA\00%20HOTOV&#201;\2016\16-3478-01%20VZT%20DM&#352;J%20PARDUBICE\projekt\Rozpo&#269;et%20VZT%20titulk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NZA/00%20HOTOV&#201;/2017/17-3739-01%20&#344;EZNICTV&#205;%20LINDOVSK&#221;/DSP+DPS/SM-58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i list"/>
      <sheetName val="BKB-SM-5034"/>
      <sheetName val="Pomocny"/>
    </sheetNames>
    <sheetDataSet>
      <sheetData sheetId="0" refreshError="1"/>
      <sheetData sheetId="1" refreshError="1"/>
      <sheetData sheetId="2" refreshError="1">
        <row r="2">
          <cell r="B2" t="str">
            <v>Statutární město Ostrava, Mestský obvod Ostrava-Jih</v>
          </cell>
        </row>
        <row r="5">
          <cell r="B5" t="str">
            <v>15-01-3208</v>
          </cell>
        </row>
        <row r="7">
          <cell r="B7" t="str">
            <v>Rekonstrukce vzduchotechniky ve školní kuchyni při ZŠ Dvorského, Ostrava – Bělský Les
1. Vzduchotechnika</v>
          </cell>
        </row>
        <row r="8">
          <cell r="B8" t="str">
            <v>Specifikace materiálu</v>
          </cell>
        </row>
        <row r="10">
          <cell r="B10" t="str">
            <v>Ing. Petra Stiborova</v>
          </cell>
        </row>
        <row r="11">
          <cell r="B11" t="str">
            <v>Ing. Jan Špunda</v>
          </cell>
        </row>
        <row r="12">
          <cell r="B12" t="str">
            <v>Ing. Aleš Koňařík</v>
          </cell>
        </row>
        <row r="13">
          <cell r="B13">
            <v>42089</v>
          </cell>
        </row>
        <row r="14">
          <cell r="B14" t="str">
            <v>DPS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i list"/>
      <sheetName val="BKB-SM-5856"/>
      <sheetName val="Pomocny"/>
    </sheetNames>
    <sheetDataSet>
      <sheetData sheetId="0"/>
      <sheetData sheetId="1"/>
      <sheetData sheetId="2">
        <row r="1">
          <cell r="B1" t="str">
            <v>BKB-SM-5856</v>
          </cell>
        </row>
        <row r="8">
          <cell r="B8" t="str">
            <v>Specifikace materiálu</v>
          </cell>
        </row>
        <row r="10">
          <cell r="B10" t="str">
            <v>Ing. Jan Špunda</v>
          </cell>
        </row>
        <row r="12">
          <cell r="B12" t="str">
            <v>Ing. Daniel Ryba</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41"/>
  <sheetViews>
    <sheetView topLeftCell="A10" zoomScaleNormal="100" workbookViewId="0">
      <selection activeCell="A36" sqref="A36:B36"/>
    </sheetView>
  </sheetViews>
  <sheetFormatPr defaultRowHeight="12.75"/>
  <cols>
    <col min="1" max="1" width="3.7109375" customWidth="1"/>
    <col min="2" max="2" width="49.7109375" customWidth="1"/>
    <col min="3" max="3" width="15.7109375" customWidth="1"/>
    <col min="4" max="4" width="22.7109375" customWidth="1"/>
  </cols>
  <sheetData>
    <row r="1" spans="1:255" ht="35.1" customHeight="1">
      <c r="A1" s="163" t="s">
        <v>92</v>
      </c>
      <c r="B1" s="164"/>
      <c r="C1" s="164"/>
      <c r="D1" s="164"/>
    </row>
    <row r="2" spans="1:255" ht="15">
      <c r="A2" s="165" t="s">
        <v>93</v>
      </c>
      <c r="B2" s="166"/>
      <c r="C2" s="166"/>
      <c r="D2" s="166"/>
    </row>
    <row r="3" spans="1:255" ht="99.95" customHeight="1">
      <c r="A3" s="166"/>
      <c r="B3" s="166"/>
      <c r="C3" s="166"/>
      <c r="D3" s="166"/>
    </row>
    <row r="4" spans="1:255" ht="24.95" customHeight="1">
      <c r="A4" s="148" t="s">
        <v>109</v>
      </c>
      <c r="B4" s="149"/>
      <c r="C4" s="149"/>
      <c r="D4" s="149"/>
      <c r="E4" s="106"/>
      <c r="F4" s="106"/>
      <c r="G4" s="106"/>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62"/>
      <c r="DG4" s="162"/>
      <c r="DH4" s="162"/>
      <c r="DI4" s="162"/>
      <c r="DJ4" s="162"/>
      <c r="DK4" s="162"/>
      <c r="DL4" s="162"/>
      <c r="DM4" s="162"/>
      <c r="DN4" s="162"/>
      <c r="DO4" s="162"/>
      <c r="DP4" s="162"/>
      <c r="DQ4" s="162"/>
      <c r="DR4" s="162"/>
      <c r="DS4" s="162"/>
      <c r="DT4" s="162"/>
      <c r="DU4" s="162"/>
      <c r="DV4" s="162"/>
      <c r="DW4" s="162"/>
      <c r="DX4" s="162"/>
      <c r="DY4" s="162"/>
      <c r="DZ4" s="162"/>
      <c r="EA4" s="162"/>
      <c r="EB4" s="162"/>
      <c r="EC4" s="162"/>
      <c r="ED4" s="162"/>
      <c r="EE4" s="162"/>
      <c r="EF4" s="162"/>
      <c r="EG4" s="162"/>
      <c r="EH4" s="162"/>
      <c r="EI4" s="162"/>
      <c r="EJ4" s="162"/>
      <c r="EK4" s="162"/>
      <c r="EL4" s="162"/>
      <c r="EM4" s="162"/>
      <c r="EN4" s="162"/>
      <c r="EO4" s="162"/>
      <c r="EP4" s="162"/>
      <c r="EQ4" s="162"/>
      <c r="ER4" s="162"/>
      <c r="ES4" s="162"/>
      <c r="ET4" s="162"/>
      <c r="EU4" s="162"/>
      <c r="EV4" s="162"/>
      <c r="EW4" s="162"/>
      <c r="EX4" s="162"/>
      <c r="EY4" s="162"/>
      <c r="EZ4" s="162"/>
      <c r="FA4" s="162"/>
      <c r="FB4" s="162"/>
      <c r="FC4" s="162"/>
      <c r="FD4" s="162"/>
      <c r="FE4" s="162"/>
      <c r="FF4" s="162"/>
      <c r="FG4" s="162"/>
      <c r="FH4" s="162"/>
      <c r="FI4" s="162"/>
      <c r="FJ4" s="162"/>
      <c r="FK4" s="162"/>
      <c r="FL4" s="162"/>
      <c r="FM4" s="162"/>
      <c r="FN4" s="162"/>
      <c r="FO4" s="162"/>
      <c r="FP4" s="162"/>
      <c r="FQ4" s="162"/>
      <c r="FR4" s="162"/>
      <c r="FS4" s="162"/>
      <c r="FT4" s="162"/>
      <c r="FU4" s="162"/>
      <c r="FV4" s="162"/>
      <c r="FW4" s="162"/>
      <c r="FX4" s="162"/>
      <c r="FY4" s="162"/>
      <c r="FZ4" s="162"/>
      <c r="GA4" s="162"/>
      <c r="GB4" s="162"/>
      <c r="GC4" s="162"/>
      <c r="GD4" s="162"/>
      <c r="GE4" s="162"/>
      <c r="GF4" s="162"/>
      <c r="GG4" s="162"/>
      <c r="GH4" s="162"/>
      <c r="GI4" s="162"/>
      <c r="GJ4" s="162"/>
      <c r="GK4" s="162"/>
      <c r="GL4" s="162"/>
      <c r="GM4" s="162"/>
      <c r="GN4" s="162"/>
      <c r="GO4" s="162"/>
      <c r="GP4" s="162"/>
      <c r="GQ4" s="162"/>
      <c r="GR4" s="162"/>
      <c r="GS4" s="162"/>
      <c r="GT4" s="162"/>
      <c r="GU4" s="162"/>
      <c r="GV4" s="162"/>
      <c r="GW4" s="162"/>
      <c r="GX4" s="162"/>
      <c r="GY4" s="162"/>
      <c r="GZ4" s="162"/>
      <c r="HA4" s="162"/>
      <c r="HB4" s="162"/>
      <c r="HC4" s="162"/>
      <c r="HD4" s="162"/>
      <c r="HE4" s="162"/>
      <c r="HF4" s="162"/>
      <c r="HG4" s="162"/>
      <c r="HH4" s="162"/>
      <c r="HI4" s="162"/>
      <c r="HJ4" s="162"/>
      <c r="HK4" s="162"/>
      <c r="HL4" s="162"/>
      <c r="HM4" s="162"/>
      <c r="HN4" s="162"/>
      <c r="HO4" s="162"/>
      <c r="HP4" s="162"/>
      <c r="HQ4" s="162"/>
      <c r="HR4" s="162"/>
      <c r="HS4" s="162"/>
      <c r="HT4" s="162"/>
      <c r="HU4" s="162"/>
      <c r="HV4" s="162"/>
      <c r="HW4" s="162"/>
      <c r="HX4" s="162"/>
      <c r="HY4" s="162"/>
      <c r="HZ4" s="162"/>
      <c r="IA4" s="162"/>
      <c r="IB4" s="162"/>
      <c r="IC4" s="162"/>
      <c r="ID4" s="162"/>
      <c r="IE4" s="162"/>
      <c r="IF4" s="162"/>
      <c r="IG4" s="162"/>
      <c r="IH4" s="162"/>
      <c r="II4" s="162"/>
      <c r="IJ4" s="162"/>
      <c r="IK4" s="162"/>
      <c r="IL4" s="162"/>
      <c r="IM4" s="162"/>
      <c r="IN4" s="162"/>
      <c r="IO4" s="162"/>
      <c r="IP4" s="162"/>
      <c r="IQ4" s="162"/>
      <c r="IR4" s="162"/>
      <c r="IS4" s="162"/>
      <c r="IT4" s="162"/>
      <c r="IU4" s="162"/>
    </row>
    <row r="5" spans="1:255" ht="24.95" customHeight="1">
      <c r="A5" s="148"/>
      <c r="B5" s="149"/>
      <c r="C5" s="149"/>
      <c r="D5" s="149"/>
    </row>
    <row r="6" spans="1:255" ht="18" customHeight="1">
      <c r="B6" s="107"/>
      <c r="C6" s="107"/>
      <c r="D6" s="107"/>
    </row>
    <row r="7" spans="1:255" ht="18" customHeight="1">
      <c r="B7" s="107"/>
      <c r="C7" s="107"/>
      <c r="D7" s="107"/>
    </row>
    <row r="8" spans="1:255" ht="18" customHeight="1">
      <c r="B8" s="107"/>
      <c r="C8" s="107"/>
      <c r="D8" s="107"/>
    </row>
    <row r="9" spans="1:255" ht="18" customHeight="1">
      <c r="B9" s="107"/>
      <c r="C9" s="107"/>
      <c r="D9" s="107"/>
    </row>
    <row r="10" spans="1:255" ht="18" customHeight="1">
      <c r="B10" s="107"/>
      <c r="C10" s="107"/>
      <c r="D10" s="107"/>
    </row>
    <row r="11" spans="1:255" ht="18" customHeight="1">
      <c r="B11" s="107"/>
      <c r="C11" s="107"/>
      <c r="D11" s="107"/>
    </row>
    <row r="12" spans="1:255" ht="18" customHeight="1">
      <c r="B12" s="107"/>
      <c r="C12" s="107"/>
      <c r="D12" s="107"/>
    </row>
    <row r="13" spans="1:255" s="108" customFormat="1" ht="18" customHeight="1">
      <c r="B13" s="107"/>
      <c r="C13" s="107"/>
      <c r="D13" s="107"/>
      <c r="E13"/>
      <c r="F13"/>
      <c r="G13"/>
      <c r="H13"/>
    </row>
    <row r="14" spans="1:255" s="108" customFormat="1" ht="18" customHeight="1">
      <c r="B14" s="107"/>
      <c r="C14" s="107"/>
      <c r="D14" s="107"/>
      <c r="E14"/>
      <c r="F14"/>
      <c r="G14"/>
      <c r="H14"/>
    </row>
    <row r="15" spans="1:255" s="108" customFormat="1" ht="18" customHeight="1">
      <c r="B15" s="107"/>
      <c r="C15" s="134" t="s">
        <v>94</v>
      </c>
      <c r="D15" s="135"/>
      <c r="E15"/>
      <c r="F15"/>
      <c r="G15"/>
      <c r="H15"/>
    </row>
    <row r="16" spans="1:255" s="108" customFormat="1" ht="18" customHeight="1">
      <c r="B16" s="107"/>
      <c r="C16" s="146"/>
      <c r="D16" s="146"/>
      <c r="E16"/>
      <c r="F16"/>
      <c r="G16"/>
      <c r="H16"/>
    </row>
    <row r="17" spans="1:8" s="108" customFormat="1" ht="18" customHeight="1">
      <c r="B17" s="107"/>
      <c r="C17" s="147"/>
      <c r="D17" s="147"/>
      <c r="E17"/>
      <c r="F17"/>
      <c r="G17"/>
      <c r="H17"/>
    </row>
    <row r="18" spans="1:8" s="109" customFormat="1" ht="18" customHeight="1">
      <c r="B18" s="110"/>
      <c r="C18" s="110"/>
      <c r="D18" s="111"/>
    </row>
    <row r="19" spans="1:8" s="109" customFormat="1" ht="15" customHeight="1">
      <c r="A19" s="126" t="s">
        <v>95</v>
      </c>
      <c r="B19" s="127" t="s">
        <v>96</v>
      </c>
      <c r="C19" s="128" t="s">
        <v>97</v>
      </c>
      <c r="D19" s="128" t="s">
        <v>98</v>
      </c>
    </row>
    <row r="20" spans="1:8" s="109" customFormat="1" ht="15" customHeight="1">
      <c r="A20" s="112"/>
      <c r="B20" s="113"/>
      <c r="C20" s="114"/>
      <c r="D20" s="113"/>
      <c r="E20" s="111"/>
    </row>
    <row r="21" spans="1:8" s="109" customFormat="1" ht="15" customHeight="1">
      <c r="A21" s="112"/>
      <c r="B21" s="113"/>
      <c r="C21" s="114"/>
      <c r="D21" s="113"/>
      <c r="E21" s="111"/>
    </row>
    <row r="22" spans="1:8" s="109" customFormat="1" ht="15" customHeight="1">
      <c r="A22" s="112"/>
      <c r="B22" s="113"/>
      <c r="C22" s="114"/>
      <c r="D22" s="113"/>
      <c r="E22" s="111"/>
    </row>
    <row r="23" spans="1:8" s="109" customFormat="1" ht="15" customHeight="1">
      <c r="A23" s="112"/>
      <c r="B23" s="113"/>
      <c r="C23" s="114"/>
      <c r="D23" s="113"/>
      <c r="E23" s="115"/>
    </row>
    <row r="24" spans="1:8" s="109" customFormat="1" ht="15" customHeight="1">
      <c r="A24" s="112"/>
      <c r="B24" s="113"/>
      <c r="C24" s="114"/>
      <c r="D24" s="116"/>
    </row>
    <row r="25" spans="1:8" s="109" customFormat="1" ht="18" customHeight="1">
      <c r="A25" s="117"/>
      <c r="B25" s="118"/>
      <c r="C25" s="119"/>
      <c r="D25" s="120"/>
    </row>
    <row r="26" spans="1:8" s="109" customFormat="1" ht="18" customHeight="1">
      <c r="A26" s="150" t="s">
        <v>99</v>
      </c>
      <c r="B26" s="151"/>
      <c r="C26" s="152" t="s">
        <v>100</v>
      </c>
      <c r="D26" s="153"/>
    </row>
    <row r="27" spans="1:8" s="109" customFormat="1" ht="18" customHeight="1">
      <c r="A27" s="158" t="s">
        <v>110</v>
      </c>
      <c r="B27" s="159"/>
      <c r="C27" s="154"/>
      <c r="D27" s="155"/>
    </row>
    <row r="28" spans="1:8" s="109" customFormat="1" ht="18" customHeight="1">
      <c r="A28" s="160"/>
      <c r="B28" s="161"/>
      <c r="C28" s="156"/>
      <c r="D28" s="157"/>
    </row>
    <row r="29" spans="1:8" s="109" customFormat="1" ht="15" customHeight="1">
      <c r="A29" s="134" t="s">
        <v>101</v>
      </c>
      <c r="B29" s="135"/>
      <c r="C29" s="129" t="s">
        <v>98</v>
      </c>
      <c r="D29" s="121" t="str">
        <f>UPPER(Vypracoval)</f>
        <v>ING. JAN ŠPUNDA</v>
      </c>
    </row>
    <row r="30" spans="1:8" s="109" customFormat="1" ht="15" customHeight="1">
      <c r="A30" s="136" t="s">
        <v>115</v>
      </c>
      <c r="B30" s="137"/>
      <c r="C30" s="130" t="s">
        <v>102</v>
      </c>
      <c r="D30" s="122" t="str">
        <f>UPPER(Schvalil)</f>
        <v>ING. DANIEL RYBA</v>
      </c>
    </row>
    <row r="31" spans="1:8" s="109" customFormat="1" ht="15" customHeight="1">
      <c r="A31" s="136"/>
      <c r="B31" s="137"/>
      <c r="C31" s="130" t="s">
        <v>103</v>
      </c>
      <c r="D31" s="122" t="s">
        <v>111</v>
      </c>
    </row>
    <row r="32" spans="1:8" s="109" customFormat="1" ht="15" customHeight="1">
      <c r="A32" s="136"/>
      <c r="B32" s="137"/>
      <c r="C32" s="130" t="s">
        <v>97</v>
      </c>
      <c r="D32" s="123">
        <v>43435</v>
      </c>
    </row>
    <row r="33" spans="1:4" s="109" customFormat="1" ht="15" customHeight="1">
      <c r="A33" s="136"/>
      <c r="B33" s="137"/>
      <c r="C33" s="130" t="s">
        <v>104</v>
      </c>
      <c r="D33" s="122" t="s">
        <v>112</v>
      </c>
    </row>
    <row r="34" spans="1:4" s="109" customFormat="1" ht="15" customHeight="1">
      <c r="A34" s="136"/>
      <c r="B34" s="137"/>
      <c r="C34" s="130" t="s">
        <v>105</v>
      </c>
      <c r="D34" s="122" t="s">
        <v>113</v>
      </c>
    </row>
    <row r="35" spans="1:4" s="109" customFormat="1" ht="15" customHeight="1">
      <c r="A35" s="138"/>
      <c r="B35" s="139"/>
      <c r="C35" s="131" t="s">
        <v>106</v>
      </c>
      <c r="D35" s="124">
        <v>8</v>
      </c>
    </row>
    <row r="36" spans="1:4" ht="15" customHeight="1">
      <c r="A36" s="140" t="s">
        <v>107</v>
      </c>
      <c r="B36" s="141"/>
      <c r="C36" s="134" t="s">
        <v>108</v>
      </c>
      <c r="D36" s="135"/>
    </row>
    <row r="37" spans="1:4" ht="18" customHeight="1">
      <c r="A37" s="142" t="s">
        <v>109</v>
      </c>
      <c r="B37" s="143"/>
      <c r="C37" s="146" t="s">
        <v>114</v>
      </c>
      <c r="D37" s="146"/>
    </row>
    <row r="38" spans="1:4" ht="18" customHeight="1">
      <c r="A38" s="144"/>
      <c r="B38" s="145"/>
      <c r="C38" s="147"/>
      <c r="D38" s="147"/>
    </row>
    <row r="40" spans="1:4">
      <c r="D40" s="125"/>
    </row>
    <row r="41" spans="1:4">
      <c r="D41" s="125"/>
    </row>
  </sheetData>
  <mergeCells count="79">
    <mergeCell ref="L4:O4"/>
    <mergeCell ref="A1:D1"/>
    <mergeCell ref="A2:D2"/>
    <mergeCell ref="A3:D3"/>
    <mergeCell ref="A4:D4"/>
    <mergeCell ref="H4:K4"/>
    <mergeCell ref="BH4:BK4"/>
    <mergeCell ref="P4:S4"/>
    <mergeCell ref="T4:W4"/>
    <mergeCell ref="X4:AA4"/>
    <mergeCell ref="AB4:AE4"/>
    <mergeCell ref="AF4:AI4"/>
    <mergeCell ref="AJ4:AM4"/>
    <mergeCell ref="AN4:AQ4"/>
    <mergeCell ref="AR4:AU4"/>
    <mergeCell ref="AV4:AY4"/>
    <mergeCell ref="AZ4:BC4"/>
    <mergeCell ref="BD4:BG4"/>
    <mergeCell ref="DD4:DG4"/>
    <mergeCell ref="BL4:BO4"/>
    <mergeCell ref="BP4:BS4"/>
    <mergeCell ref="BT4:BW4"/>
    <mergeCell ref="BX4:CA4"/>
    <mergeCell ref="CB4:CE4"/>
    <mergeCell ref="CF4:CI4"/>
    <mergeCell ref="CJ4:CM4"/>
    <mergeCell ref="CN4:CQ4"/>
    <mergeCell ref="CR4:CU4"/>
    <mergeCell ref="CV4:CY4"/>
    <mergeCell ref="CZ4:DC4"/>
    <mergeCell ref="EZ4:FC4"/>
    <mergeCell ref="DH4:DK4"/>
    <mergeCell ref="DL4:DO4"/>
    <mergeCell ref="DP4:DS4"/>
    <mergeCell ref="DT4:DW4"/>
    <mergeCell ref="DX4:EA4"/>
    <mergeCell ref="EB4:EE4"/>
    <mergeCell ref="EF4:EI4"/>
    <mergeCell ref="EJ4:EM4"/>
    <mergeCell ref="EN4:EQ4"/>
    <mergeCell ref="ER4:EU4"/>
    <mergeCell ref="EV4:EY4"/>
    <mergeCell ref="GV4:GY4"/>
    <mergeCell ref="FD4:FG4"/>
    <mergeCell ref="FH4:FK4"/>
    <mergeCell ref="FL4:FO4"/>
    <mergeCell ref="FP4:FS4"/>
    <mergeCell ref="FT4:FW4"/>
    <mergeCell ref="FX4:GA4"/>
    <mergeCell ref="GB4:GE4"/>
    <mergeCell ref="GF4:GI4"/>
    <mergeCell ref="GJ4:GM4"/>
    <mergeCell ref="GN4:GQ4"/>
    <mergeCell ref="GR4:GU4"/>
    <mergeCell ref="IR4:IU4"/>
    <mergeCell ref="GZ4:HC4"/>
    <mergeCell ref="HD4:HG4"/>
    <mergeCell ref="HH4:HK4"/>
    <mergeCell ref="HL4:HO4"/>
    <mergeCell ref="HP4:HS4"/>
    <mergeCell ref="HT4:HW4"/>
    <mergeCell ref="HX4:IA4"/>
    <mergeCell ref="IB4:IE4"/>
    <mergeCell ref="IF4:II4"/>
    <mergeCell ref="IJ4:IM4"/>
    <mergeCell ref="IN4:IQ4"/>
    <mergeCell ref="A5:D5"/>
    <mergeCell ref="C15:D15"/>
    <mergeCell ref="C16:D17"/>
    <mergeCell ref="A26:B26"/>
    <mergeCell ref="C26:D28"/>
    <mergeCell ref="A27:B27"/>
    <mergeCell ref="A28:B28"/>
    <mergeCell ref="A29:B29"/>
    <mergeCell ref="A30:B35"/>
    <mergeCell ref="A36:B36"/>
    <mergeCell ref="C36:D36"/>
    <mergeCell ref="A37:B38"/>
    <mergeCell ref="C37:D38"/>
  </mergeCells>
  <printOptions horizontalCentered="1"/>
  <pageMargins left="0.59055118110236227" right="0.59055118110236227" top="0.59055118110236227" bottom="0.78740157480314965" header="0.51181102362204722"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
  <sheetViews>
    <sheetView tabSelected="1" zoomScaleNormal="100" zoomScaleSheetLayoutView="100" zoomScalePageLayoutView="70" workbookViewId="0">
      <selection activeCell="C9" sqref="C9"/>
    </sheetView>
  </sheetViews>
  <sheetFormatPr defaultColWidth="0" defaultRowHeight="12.75"/>
  <cols>
    <col min="1" max="1" width="8.7109375" style="4" customWidth="1"/>
    <col min="2" max="2" width="9.7109375" style="5" customWidth="1"/>
    <col min="3" max="3" width="48.85546875" style="1" customWidth="1"/>
    <col min="4" max="4" width="5.7109375" style="1" customWidth="1"/>
    <col min="5" max="5" width="7.7109375" style="1" customWidth="1"/>
    <col min="6" max="7" width="12.7109375" style="37" customWidth="1"/>
    <col min="8" max="8" width="8.7109375" style="6" customWidth="1"/>
    <col min="9" max="9" width="10.7109375" style="44" customWidth="1"/>
    <col min="10" max="16384" width="0" style="1" hidden="1"/>
  </cols>
  <sheetData>
    <row r="1" spans="1:9">
      <c r="A1" s="30" t="s">
        <v>10</v>
      </c>
      <c r="B1" s="30" t="s">
        <v>9</v>
      </c>
      <c r="C1" s="29" t="s">
        <v>11</v>
      </c>
      <c r="D1" s="33" t="s">
        <v>7</v>
      </c>
      <c r="E1" s="33" t="s">
        <v>8</v>
      </c>
      <c r="F1" s="171" t="s">
        <v>12</v>
      </c>
      <c r="G1" s="171" t="s">
        <v>13</v>
      </c>
      <c r="H1" s="34" t="s">
        <v>3</v>
      </c>
      <c r="I1" s="9"/>
    </row>
    <row r="2" spans="1:9">
      <c r="A2" s="31"/>
      <c r="B2" s="32" t="s">
        <v>1</v>
      </c>
      <c r="C2" s="10"/>
      <c r="D2" s="10"/>
      <c r="E2" s="10"/>
      <c r="F2" s="172"/>
      <c r="G2" s="172"/>
      <c r="H2" s="35" t="s">
        <v>7</v>
      </c>
      <c r="I2" s="36" t="s">
        <v>0</v>
      </c>
    </row>
    <row r="3" spans="1:9" ht="42" customHeight="1">
      <c r="A3" s="174" t="s">
        <v>116</v>
      </c>
      <c r="B3" s="174"/>
      <c r="C3" s="174"/>
      <c r="D3" s="174"/>
      <c r="E3" s="174"/>
      <c r="F3" s="174"/>
      <c r="G3" s="174"/>
      <c r="H3" s="174"/>
      <c r="I3" s="175"/>
    </row>
    <row r="4" spans="1:9" ht="5.25" customHeight="1">
      <c r="A4" s="167"/>
      <c r="B4" s="167"/>
      <c r="C4" s="167"/>
      <c r="D4" s="167"/>
      <c r="E4" s="167"/>
      <c r="F4" s="167"/>
      <c r="G4" s="167"/>
      <c r="H4" s="167"/>
      <c r="I4" s="168"/>
    </row>
    <row r="5" spans="1:9" s="101" customFormat="1" ht="12.75" customHeight="1">
      <c r="A5" s="99"/>
      <c r="B5" s="100"/>
      <c r="C5" s="169" t="s">
        <v>117</v>
      </c>
      <c r="D5" s="169"/>
      <c r="E5" s="169"/>
      <c r="F5" s="169"/>
      <c r="G5" s="169"/>
      <c r="H5" s="169"/>
      <c r="I5" s="170"/>
    </row>
    <row r="6" spans="1:9" s="2" customFormat="1" ht="27.75" customHeight="1">
      <c r="A6" s="24" t="s">
        <v>30</v>
      </c>
      <c r="B6" s="28"/>
      <c r="C6" s="64" t="s">
        <v>118</v>
      </c>
      <c r="D6" s="2" t="s">
        <v>2</v>
      </c>
      <c r="E6" s="27">
        <v>1</v>
      </c>
      <c r="F6" s="45"/>
      <c r="G6" s="46">
        <f>E6*F6</f>
        <v>0</v>
      </c>
      <c r="H6" s="3"/>
      <c r="I6" s="43"/>
    </row>
    <row r="7" spans="1:9" s="2" customFormat="1" ht="27.75" customHeight="1">
      <c r="A7" s="24" t="s">
        <v>31</v>
      </c>
      <c r="B7" s="28"/>
      <c r="C7" s="64" t="s">
        <v>119</v>
      </c>
      <c r="D7" s="2" t="s">
        <v>2</v>
      </c>
      <c r="E7" s="27">
        <v>1</v>
      </c>
      <c r="F7" s="45"/>
      <c r="G7" s="46">
        <f>E7*F7</f>
        <v>0</v>
      </c>
      <c r="H7" s="3"/>
      <c r="I7" s="43"/>
    </row>
    <row r="8" spans="1:9" s="7" customFormat="1">
      <c r="A8" s="24" t="s">
        <v>32</v>
      </c>
      <c r="B8" s="28"/>
      <c r="C8" s="7" t="s">
        <v>120</v>
      </c>
      <c r="D8" s="7" t="s">
        <v>2</v>
      </c>
      <c r="E8" s="7">
        <v>1</v>
      </c>
      <c r="F8" s="45"/>
      <c r="G8" s="46">
        <f>E8*F8</f>
        <v>0</v>
      </c>
      <c r="H8" s="3"/>
      <c r="I8" s="43"/>
    </row>
    <row r="9" spans="1:9" s="7" customFormat="1">
      <c r="A9" s="24" t="s">
        <v>48</v>
      </c>
      <c r="B9" s="28"/>
      <c r="C9" s="7" t="s">
        <v>121</v>
      </c>
      <c r="D9" s="7" t="s">
        <v>14</v>
      </c>
      <c r="E9" s="7">
        <v>1</v>
      </c>
      <c r="F9" s="45"/>
      <c r="G9" s="46">
        <f>E9*F9</f>
        <v>0</v>
      </c>
      <c r="H9" s="3"/>
      <c r="I9" s="43"/>
    </row>
    <row r="10" spans="1:9" s="7" customFormat="1">
      <c r="A10" s="65" t="s">
        <v>49</v>
      </c>
      <c r="B10" s="28"/>
      <c r="C10" s="17" t="s">
        <v>5</v>
      </c>
      <c r="D10" s="23"/>
      <c r="E10" s="27"/>
      <c r="F10" s="45"/>
      <c r="G10" s="46"/>
      <c r="H10" s="3"/>
      <c r="I10" s="43"/>
    </row>
    <row r="11" spans="1:9" s="7" customFormat="1">
      <c r="A11" s="24" t="s">
        <v>50</v>
      </c>
      <c r="B11" s="28"/>
      <c r="C11" s="8" t="s">
        <v>122</v>
      </c>
      <c r="D11" s="2" t="s">
        <v>14</v>
      </c>
      <c r="E11" s="27">
        <v>1</v>
      </c>
      <c r="F11" s="45"/>
      <c r="G11" s="46">
        <f>E11*F11</f>
        <v>0</v>
      </c>
      <c r="H11" s="3"/>
      <c r="I11" s="43"/>
    </row>
    <row r="12" spans="1:9" s="7" customFormat="1">
      <c r="A12" s="24"/>
      <c r="B12" s="28"/>
      <c r="C12" s="56"/>
      <c r="D12" s="2"/>
      <c r="E12" s="27"/>
      <c r="F12" s="45"/>
      <c r="G12" s="46"/>
      <c r="H12" s="3"/>
      <c r="I12" s="43"/>
    </row>
    <row r="13" spans="1:9" s="7" customFormat="1">
      <c r="A13" s="24"/>
      <c r="B13" s="28"/>
      <c r="C13" s="58" t="s">
        <v>33</v>
      </c>
      <c r="D13" s="38"/>
      <c r="E13" s="39"/>
      <c r="F13" s="47"/>
      <c r="G13" s="60">
        <f>SUM(G6:G12)</f>
        <v>0</v>
      </c>
      <c r="H13" s="40"/>
      <c r="I13" s="59"/>
    </row>
    <row r="14" spans="1:9" s="7" customFormat="1">
      <c r="A14" s="24"/>
      <c r="B14" s="28"/>
      <c r="C14" s="57"/>
      <c r="D14" s="23"/>
      <c r="E14" s="41"/>
      <c r="F14" s="45"/>
      <c r="G14" s="63"/>
      <c r="H14" s="22"/>
      <c r="I14" s="43"/>
    </row>
    <row r="15" spans="1:9" s="7" customFormat="1">
      <c r="A15" s="24"/>
      <c r="B15" s="28"/>
      <c r="C15" s="57"/>
      <c r="D15" s="23"/>
      <c r="E15" s="41"/>
      <c r="F15" s="45"/>
      <c r="G15" s="63"/>
      <c r="H15" s="22"/>
      <c r="I15" s="43"/>
    </row>
    <row r="16" spans="1:9" s="7" customFormat="1">
      <c r="A16" s="24"/>
      <c r="B16" s="28"/>
      <c r="C16" s="57"/>
      <c r="D16" s="23"/>
      <c r="E16" s="41"/>
      <c r="F16" s="45"/>
      <c r="G16" s="63"/>
      <c r="H16" s="22"/>
      <c r="I16" s="43"/>
    </row>
    <row r="17" spans="1:9" s="7" customFormat="1">
      <c r="A17" s="24"/>
      <c r="B17" s="28"/>
      <c r="C17" s="25" t="s">
        <v>15</v>
      </c>
      <c r="D17" s="21"/>
      <c r="E17" s="26"/>
      <c r="F17" s="45"/>
      <c r="G17" s="46"/>
      <c r="H17" s="3"/>
      <c r="I17" s="43"/>
    </row>
    <row r="18" spans="1:9" s="7" customFormat="1">
      <c r="A18" s="24" t="s">
        <v>51</v>
      </c>
      <c r="B18" s="28"/>
      <c r="C18" s="56" t="s">
        <v>123</v>
      </c>
      <c r="D18" s="2" t="s">
        <v>2</v>
      </c>
      <c r="E18" s="26">
        <v>1</v>
      </c>
      <c r="F18" s="45"/>
      <c r="G18" s="46">
        <f>E18*F18</f>
        <v>0</v>
      </c>
      <c r="H18" s="3"/>
      <c r="I18" s="43"/>
    </row>
    <row r="19" spans="1:9" s="7" customFormat="1">
      <c r="A19" s="65" t="s">
        <v>52</v>
      </c>
      <c r="B19" s="28"/>
      <c r="C19" s="17" t="s">
        <v>5</v>
      </c>
      <c r="D19" s="23"/>
      <c r="E19" s="27"/>
      <c r="F19" s="45"/>
      <c r="G19" s="46"/>
      <c r="H19" s="3"/>
      <c r="I19" s="43"/>
    </row>
    <row r="20" spans="1:9" s="7" customFormat="1">
      <c r="A20" s="24"/>
      <c r="B20" s="28"/>
      <c r="C20" s="8"/>
      <c r="D20" s="2"/>
      <c r="E20" s="27"/>
      <c r="F20" s="45"/>
      <c r="G20" s="46"/>
      <c r="H20" s="3"/>
      <c r="I20" s="43"/>
    </row>
    <row r="21" spans="1:9" s="7" customFormat="1">
      <c r="A21" s="24"/>
      <c r="B21" s="28"/>
      <c r="C21" s="58" t="s">
        <v>34</v>
      </c>
      <c r="D21" s="38"/>
      <c r="E21" s="39"/>
      <c r="F21" s="47"/>
      <c r="G21" s="60">
        <f>SUM(G18:G20)</f>
        <v>0</v>
      </c>
      <c r="H21" s="40"/>
      <c r="I21" s="59"/>
    </row>
    <row r="22" spans="1:9" s="7" customFormat="1">
      <c r="A22" s="24"/>
      <c r="B22" s="28"/>
      <c r="C22" s="57"/>
      <c r="D22" s="23"/>
      <c r="E22" s="41"/>
      <c r="F22" s="45"/>
      <c r="G22" s="63"/>
      <c r="H22" s="22"/>
      <c r="I22" s="43"/>
    </row>
    <row r="23" spans="1:9" s="7" customFormat="1">
      <c r="A23" s="24"/>
      <c r="B23" s="28"/>
      <c r="C23" s="8"/>
      <c r="D23" s="2"/>
      <c r="E23" s="27"/>
      <c r="F23" s="45"/>
      <c r="G23" s="46"/>
      <c r="H23" s="3"/>
      <c r="I23" s="43"/>
    </row>
    <row r="24" spans="1:9" s="7" customFormat="1">
      <c r="A24" s="24"/>
      <c r="B24" s="28"/>
      <c r="C24" s="25" t="s">
        <v>6</v>
      </c>
      <c r="D24" s="21"/>
      <c r="E24" s="26"/>
      <c r="F24" s="45"/>
      <c r="G24" s="46"/>
      <c r="H24" s="3"/>
      <c r="I24" s="43"/>
    </row>
    <row r="25" spans="1:9" s="7" customFormat="1" ht="25.5">
      <c r="A25" s="24" t="s">
        <v>53</v>
      </c>
      <c r="B25" s="28"/>
      <c r="C25" s="2" t="s">
        <v>89</v>
      </c>
      <c r="D25" s="2" t="s">
        <v>4</v>
      </c>
      <c r="E25" s="27">
        <v>3</v>
      </c>
      <c r="F25" s="45"/>
      <c r="G25" s="46">
        <f t="shared" ref="G25" si="0">E25*F25</f>
        <v>0</v>
      </c>
      <c r="H25" s="3"/>
      <c r="I25" s="43"/>
    </row>
    <row r="26" spans="1:9" s="7" customFormat="1">
      <c r="A26" s="65" t="s">
        <v>54</v>
      </c>
      <c r="B26" s="28"/>
      <c r="C26" s="17" t="s">
        <v>5</v>
      </c>
      <c r="D26" s="23"/>
      <c r="E26" s="27"/>
      <c r="F26" s="45"/>
      <c r="G26" s="46"/>
      <c r="H26" s="3"/>
      <c r="I26" s="43"/>
    </row>
    <row r="27" spans="1:9" s="7" customFormat="1">
      <c r="A27" s="24"/>
      <c r="B27" s="28"/>
      <c r="C27" s="2"/>
      <c r="D27" s="2"/>
      <c r="E27" s="27"/>
      <c r="F27" s="45"/>
      <c r="G27" s="46"/>
      <c r="H27" s="3"/>
      <c r="I27" s="43"/>
    </row>
    <row r="28" spans="1:9" s="7" customFormat="1">
      <c r="A28" s="24"/>
      <c r="B28" s="28"/>
      <c r="C28" s="58" t="s">
        <v>35</v>
      </c>
      <c r="D28" s="38"/>
      <c r="E28" s="39"/>
      <c r="F28" s="47"/>
      <c r="G28" s="60">
        <f>SUM(G25:G27)</f>
        <v>0</v>
      </c>
      <c r="H28" s="40"/>
      <c r="I28" s="59"/>
    </row>
    <row r="29" spans="1:9" s="7" customFormat="1">
      <c r="A29" s="24"/>
      <c r="B29" s="28"/>
      <c r="C29" s="57"/>
      <c r="D29" s="23"/>
      <c r="E29" s="41"/>
      <c r="F29" s="45"/>
      <c r="G29" s="63"/>
      <c r="H29" s="22"/>
      <c r="I29" s="43"/>
    </row>
    <row r="30" spans="1:9" s="101" customFormat="1" ht="12.75" customHeight="1">
      <c r="A30" s="99"/>
      <c r="B30" s="100"/>
      <c r="C30" s="169" t="s">
        <v>124</v>
      </c>
      <c r="D30" s="169"/>
      <c r="E30" s="169"/>
      <c r="F30" s="102"/>
      <c r="G30" s="103">
        <f>G13+G21+G28</f>
        <v>0</v>
      </c>
      <c r="H30" s="102"/>
      <c r="I30" s="104"/>
    </row>
    <row r="31" spans="1:9">
      <c r="A31" s="50"/>
      <c r="B31" s="51"/>
      <c r="C31" s="52"/>
      <c r="D31" s="52"/>
      <c r="E31" s="52"/>
      <c r="F31" s="53"/>
      <c r="G31" s="53"/>
      <c r="H31" s="54"/>
      <c r="I31" s="55"/>
    </row>
    <row r="32" spans="1:9">
      <c r="A32" s="50"/>
      <c r="B32" s="51"/>
      <c r="C32" s="52"/>
      <c r="D32" s="52"/>
      <c r="E32" s="52"/>
      <c r="F32" s="53"/>
      <c r="G32" s="53"/>
      <c r="H32" s="54"/>
      <c r="I32" s="55"/>
    </row>
    <row r="33" spans="1:9" s="101" customFormat="1" ht="12.75" customHeight="1">
      <c r="A33" s="99"/>
      <c r="B33" s="100"/>
      <c r="C33" s="169" t="s">
        <v>125</v>
      </c>
      <c r="D33" s="169"/>
      <c r="E33" s="169"/>
      <c r="F33" s="169"/>
      <c r="G33" s="169"/>
      <c r="H33" s="169"/>
      <c r="I33" s="170"/>
    </row>
    <row r="34" spans="1:9" s="2" customFormat="1" ht="27.75" customHeight="1">
      <c r="A34" s="24" t="s">
        <v>36</v>
      </c>
      <c r="B34" s="28"/>
      <c r="C34" s="64" t="s">
        <v>118</v>
      </c>
      <c r="D34" s="2" t="s">
        <v>2</v>
      </c>
      <c r="E34" s="27">
        <v>1</v>
      </c>
      <c r="F34" s="45"/>
      <c r="G34" s="46">
        <f>E34*F34</f>
        <v>0</v>
      </c>
      <c r="H34" s="3"/>
      <c r="I34" s="43"/>
    </row>
    <row r="35" spans="1:9" s="2" customFormat="1" ht="27.75" customHeight="1">
      <c r="A35" s="24" t="s">
        <v>55</v>
      </c>
      <c r="B35" s="28"/>
      <c r="C35" s="64" t="s">
        <v>119</v>
      </c>
      <c r="D35" s="2" t="s">
        <v>2</v>
      </c>
      <c r="E35" s="27">
        <v>1</v>
      </c>
      <c r="F35" s="45"/>
      <c r="G35" s="46">
        <f>E35*F35</f>
        <v>0</v>
      </c>
      <c r="H35" s="3"/>
      <c r="I35" s="43"/>
    </row>
    <row r="36" spans="1:9" s="7" customFormat="1">
      <c r="A36" s="24" t="s">
        <v>56</v>
      </c>
      <c r="B36" s="28"/>
      <c r="C36" s="7" t="s">
        <v>126</v>
      </c>
      <c r="D36" s="7" t="s">
        <v>2</v>
      </c>
      <c r="E36" s="7">
        <v>1</v>
      </c>
      <c r="F36" s="45"/>
      <c r="G36" s="46">
        <f>E36*F36</f>
        <v>0</v>
      </c>
      <c r="H36" s="3"/>
      <c r="I36" s="43"/>
    </row>
    <row r="37" spans="1:9" s="7" customFormat="1">
      <c r="A37" s="24" t="s">
        <v>57</v>
      </c>
      <c r="B37" s="28"/>
      <c r="C37" s="7" t="s">
        <v>121</v>
      </c>
      <c r="D37" s="7" t="s">
        <v>14</v>
      </c>
      <c r="E37" s="7">
        <v>1</v>
      </c>
      <c r="F37" s="45"/>
      <c r="G37" s="46">
        <f>E37*F37</f>
        <v>0</v>
      </c>
      <c r="H37" s="3"/>
      <c r="I37" s="43"/>
    </row>
    <row r="38" spans="1:9" s="7" customFormat="1">
      <c r="A38" s="65" t="s">
        <v>58</v>
      </c>
      <c r="B38" s="28"/>
      <c r="C38" s="17" t="s">
        <v>5</v>
      </c>
      <c r="D38" s="23"/>
      <c r="E38" s="27"/>
      <c r="F38" s="45"/>
      <c r="G38" s="46"/>
      <c r="H38" s="3"/>
      <c r="I38" s="43"/>
    </row>
    <row r="39" spans="1:9" s="7" customFormat="1">
      <c r="A39" s="24" t="s">
        <v>59</v>
      </c>
      <c r="B39" s="28"/>
      <c r="C39" s="8" t="s">
        <v>127</v>
      </c>
      <c r="D39" s="2" t="s">
        <v>14</v>
      </c>
      <c r="E39" s="27">
        <v>1</v>
      </c>
      <c r="F39" s="45"/>
      <c r="G39" s="46">
        <f>E39*F39</f>
        <v>0</v>
      </c>
      <c r="H39" s="3"/>
      <c r="I39" s="43"/>
    </row>
    <row r="40" spans="1:9" s="7" customFormat="1">
      <c r="A40" s="24"/>
      <c r="B40" s="28"/>
      <c r="C40" s="56"/>
      <c r="D40" s="2"/>
      <c r="E40" s="27"/>
      <c r="F40" s="45"/>
      <c r="G40" s="46"/>
      <c r="H40" s="3"/>
      <c r="I40" s="43"/>
    </row>
    <row r="41" spans="1:9" s="7" customFormat="1">
      <c r="A41" s="24"/>
      <c r="B41" s="28"/>
      <c r="C41" s="58" t="s">
        <v>37</v>
      </c>
      <c r="D41" s="38"/>
      <c r="E41" s="39"/>
      <c r="F41" s="47"/>
      <c r="G41" s="60">
        <f>SUM(G34:G40)</f>
        <v>0</v>
      </c>
      <c r="H41" s="40"/>
      <c r="I41" s="59"/>
    </row>
    <row r="42" spans="1:9" s="7" customFormat="1">
      <c r="A42" s="24"/>
      <c r="B42" s="28"/>
      <c r="C42" s="57"/>
      <c r="D42" s="23"/>
      <c r="E42" s="41"/>
      <c r="F42" s="45"/>
      <c r="G42" s="63"/>
      <c r="H42" s="22"/>
      <c r="I42" s="43"/>
    </row>
    <row r="43" spans="1:9" s="7" customFormat="1">
      <c r="A43" s="24"/>
      <c r="B43" s="28"/>
      <c r="C43" s="57"/>
      <c r="D43" s="23"/>
      <c r="E43" s="41"/>
      <c r="F43" s="45"/>
      <c r="G43" s="63"/>
      <c r="H43" s="22"/>
      <c r="I43" s="43"/>
    </row>
    <row r="44" spans="1:9" s="7" customFormat="1">
      <c r="A44" s="24"/>
      <c r="B44" s="28"/>
      <c r="C44" s="57"/>
      <c r="D44" s="23"/>
      <c r="E44" s="41"/>
      <c r="F44" s="45"/>
      <c r="G44" s="63"/>
      <c r="H44" s="22"/>
      <c r="I44" s="43"/>
    </row>
    <row r="45" spans="1:9" s="7" customFormat="1">
      <c r="A45" s="24"/>
      <c r="B45" s="28"/>
      <c r="C45" s="25" t="s">
        <v>15</v>
      </c>
      <c r="D45" s="21"/>
      <c r="E45" s="26"/>
      <c r="F45" s="45"/>
      <c r="G45" s="46"/>
      <c r="H45" s="3"/>
      <c r="I45" s="43"/>
    </row>
    <row r="46" spans="1:9" s="7" customFormat="1">
      <c r="A46" s="24" t="s">
        <v>60</v>
      </c>
      <c r="B46" s="28"/>
      <c r="C46" s="56" t="s">
        <v>123</v>
      </c>
      <c r="D46" s="2" t="s">
        <v>2</v>
      </c>
      <c r="E46" s="26">
        <v>1</v>
      </c>
      <c r="F46" s="45"/>
      <c r="G46" s="46">
        <f>E46*F46</f>
        <v>0</v>
      </c>
      <c r="H46" s="3"/>
      <c r="I46" s="43"/>
    </row>
    <row r="47" spans="1:9" s="7" customFormat="1">
      <c r="A47" s="65" t="s">
        <v>130</v>
      </c>
      <c r="B47" s="28"/>
      <c r="C47" s="17" t="s">
        <v>5</v>
      </c>
      <c r="D47" s="23"/>
      <c r="E47" s="27"/>
      <c r="F47" s="45"/>
      <c r="G47" s="46"/>
      <c r="H47" s="3"/>
      <c r="I47" s="43"/>
    </row>
    <row r="48" spans="1:9" s="7" customFormat="1">
      <c r="A48" s="24"/>
      <c r="B48" s="28"/>
      <c r="C48" s="8"/>
      <c r="D48" s="2"/>
      <c r="E48" s="27"/>
      <c r="F48" s="45"/>
      <c r="G48" s="46"/>
      <c r="H48" s="3"/>
      <c r="I48" s="43"/>
    </row>
    <row r="49" spans="1:9" s="7" customFormat="1">
      <c r="A49" s="24"/>
      <c r="B49" s="28"/>
      <c r="C49" s="58" t="s">
        <v>128</v>
      </c>
      <c r="D49" s="38"/>
      <c r="E49" s="39"/>
      <c r="F49" s="47"/>
      <c r="G49" s="60">
        <f>SUM(G46:G48)</f>
        <v>0</v>
      </c>
      <c r="H49" s="40"/>
      <c r="I49" s="59"/>
    </row>
    <row r="50" spans="1:9" s="7" customFormat="1">
      <c r="A50" s="24"/>
      <c r="B50" s="28"/>
      <c r="C50" s="57"/>
      <c r="D50" s="23"/>
      <c r="E50" s="41"/>
      <c r="F50" s="45"/>
      <c r="G50" s="63"/>
      <c r="H50" s="22"/>
      <c r="I50" s="43"/>
    </row>
    <row r="51" spans="1:9" s="7" customFormat="1">
      <c r="A51" s="24"/>
      <c r="B51" s="28"/>
      <c r="C51" s="57"/>
      <c r="D51" s="23"/>
      <c r="E51" s="41"/>
      <c r="F51" s="45"/>
      <c r="G51" s="63"/>
      <c r="H51" s="22"/>
      <c r="I51" s="43"/>
    </row>
    <row r="52" spans="1:9" s="7" customFormat="1">
      <c r="A52" s="24"/>
      <c r="B52" s="28"/>
      <c r="C52" s="8"/>
      <c r="D52" s="2"/>
      <c r="E52" s="27"/>
      <c r="F52" s="45"/>
      <c r="G52" s="46"/>
      <c r="H52" s="3"/>
      <c r="I52" s="43"/>
    </row>
    <row r="53" spans="1:9" s="7" customFormat="1">
      <c r="A53" s="24"/>
      <c r="B53" s="28"/>
      <c r="C53" s="25" t="s">
        <v>6</v>
      </c>
      <c r="D53" s="21"/>
      <c r="E53" s="26"/>
      <c r="F53" s="45"/>
      <c r="G53" s="46"/>
      <c r="H53" s="3"/>
      <c r="I53" s="43"/>
    </row>
    <row r="54" spans="1:9" s="7" customFormat="1" ht="25.5">
      <c r="A54" s="24" t="s">
        <v>61</v>
      </c>
      <c r="B54" s="28"/>
      <c r="C54" s="2" t="s">
        <v>89</v>
      </c>
      <c r="D54" s="2" t="s">
        <v>4</v>
      </c>
      <c r="E54" s="27">
        <v>3</v>
      </c>
      <c r="F54" s="45"/>
      <c r="G54" s="46">
        <f t="shared" ref="G54" si="1">E54*F54</f>
        <v>0</v>
      </c>
      <c r="H54" s="3"/>
      <c r="I54" s="43"/>
    </row>
    <row r="55" spans="1:9" s="7" customFormat="1">
      <c r="A55" s="65" t="s">
        <v>62</v>
      </c>
      <c r="B55" s="28"/>
      <c r="C55" s="17" t="s">
        <v>5</v>
      </c>
      <c r="D55" s="23"/>
      <c r="E55" s="27"/>
      <c r="F55" s="45"/>
      <c r="G55" s="46"/>
      <c r="H55" s="3"/>
      <c r="I55" s="43"/>
    </row>
    <row r="56" spans="1:9" s="7" customFormat="1">
      <c r="A56" s="24"/>
      <c r="B56" s="28"/>
      <c r="C56" s="2"/>
      <c r="D56" s="2"/>
      <c r="E56" s="27"/>
      <c r="F56" s="45"/>
      <c r="G56" s="46"/>
      <c r="H56" s="3"/>
      <c r="I56" s="43"/>
    </row>
    <row r="57" spans="1:9" s="7" customFormat="1">
      <c r="A57" s="24"/>
      <c r="B57" s="28"/>
      <c r="C57" s="58" t="s">
        <v>38</v>
      </c>
      <c r="D57" s="38"/>
      <c r="E57" s="39"/>
      <c r="F57" s="47"/>
      <c r="G57" s="60">
        <f>SUM(G54:G56)</f>
        <v>0</v>
      </c>
      <c r="H57" s="40"/>
      <c r="I57" s="59"/>
    </row>
    <row r="58" spans="1:9" s="7" customFormat="1">
      <c r="A58" s="24"/>
      <c r="B58" s="28"/>
      <c r="C58" s="57"/>
      <c r="D58" s="23"/>
      <c r="E58" s="41"/>
      <c r="F58" s="45"/>
      <c r="G58" s="63"/>
      <c r="H58" s="22"/>
      <c r="I58" s="43"/>
    </row>
    <row r="59" spans="1:9" s="101" customFormat="1" ht="12.75" customHeight="1">
      <c r="A59" s="99"/>
      <c r="B59" s="100"/>
      <c r="C59" s="169" t="s">
        <v>129</v>
      </c>
      <c r="D59" s="169"/>
      <c r="E59" s="169"/>
      <c r="F59" s="102"/>
      <c r="G59" s="103">
        <f>G41+G49+G57</f>
        <v>0</v>
      </c>
      <c r="H59" s="102"/>
      <c r="I59" s="104"/>
    </row>
    <row r="60" spans="1:9">
      <c r="A60" s="50"/>
      <c r="B60" s="51"/>
      <c r="C60" s="52"/>
      <c r="D60" s="52"/>
      <c r="E60" s="52"/>
      <c r="F60" s="53"/>
      <c r="G60" s="53"/>
      <c r="H60" s="54"/>
      <c r="I60" s="55"/>
    </row>
    <row r="61" spans="1:9">
      <c r="A61" s="50"/>
      <c r="B61" s="51"/>
      <c r="C61" s="52"/>
      <c r="D61" s="52"/>
      <c r="E61" s="52"/>
      <c r="F61" s="53"/>
      <c r="G61" s="53"/>
      <c r="H61" s="54"/>
      <c r="I61" s="55"/>
    </row>
    <row r="62" spans="1:9" s="101" customFormat="1" ht="12.75" customHeight="1">
      <c r="A62" s="99"/>
      <c r="B62" s="100"/>
      <c r="C62" s="169" t="s">
        <v>131</v>
      </c>
      <c r="D62" s="169"/>
      <c r="E62" s="169"/>
      <c r="F62" s="169"/>
      <c r="G62" s="169"/>
      <c r="H62" s="169"/>
      <c r="I62" s="170"/>
    </row>
    <row r="63" spans="1:9" s="2" customFormat="1" ht="181.5" customHeight="1">
      <c r="A63" s="24" t="s">
        <v>39</v>
      </c>
      <c r="B63" s="28"/>
      <c r="C63" s="64" t="s">
        <v>132</v>
      </c>
      <c r="D63" s="2" t="s">
        <v>2</v>
      </c>
      <c r="E63" s="27">
        <v>1</v>
      </c>
      <c r="F63" s="45"/>
      <c r="G63" s="46">
        <f>E63*F63</f>
        <v>0</v>
      </c>
      <c r="H63" s="3"/>
      <c r="I63" s="43"/>
    </row>
    <row r="64" spans="1:9" s="7" customFormat="1">
      <c r="A64" s="65" t="s">
        <v>41</v>
      </c>
      <c r="B64" s="28"/>
      <c r="C64" s="17" t="s">
        <v>5</v>
      </c>
      <c r="D64" s="23"/>
      <c r="E64" s="27"/>
      <c r="F64" s="45"/>
      <c r="G64" s="46"/>
      <c r="H64" s="3"/>
      <c r="I64" s="43"/>
    </row>
    <row r="65" spans="1:9">
      <c r="A65" s="4" t="s">
        <v>42</v>
      </c>
      <c r="C65" s="23" t="s">
        <v>133</v>
      </c>
      <c r="D65" s="23" t="s">
        <v>2</v>
      </c>
      <c r="E65" s="41">
        <v>1</v>
      </c>
      <c r="F65" s="45"/>
      <c r="G65" s="46">
        <f t="shared" ref="G65:G66" si="2">E65*F65</f>
        <v>0</v>
      </c>
      <c r="I65" s="105"/>
    </row>
    <row r="66" spans="1:9">
      <c r="A66" s="4" t="s">
        <v>43</v>
      </c>
      <c r="C66" s="23" t="s">
        <v>134</v>
      </c>
      <c r="D66" s="23" t="s">
        <v>2</v>
      </c>
      <c r="E66" s="41">
        <v>1</v>
      </c>
      <c r="F66" s="45"/>
      <c r="G66" s="46">
        <f t="shared" si="2"/>
        <v>0</v>
      </c>
      <c r="I66" s="105"/>
    </row>
    <row r="67" spans="1:9">
      <c r="A67" s="4" t="s">
        <v>44</v>
      </c>
      <c r="C67" s="23" t="s">
        <v>85</v>
      </c>
      <c r="D67" s="2" t="s">
        <v>4</v>
      </c>
      <c r="E67" s="27">
        <v>8</v>
      </c>
      <c r="F67" s="45"/>
      <c r="G67" s="46">
        <f>E67*F67</f>
        <v>0</v>
      </c>
      <c r="I67" s="105"/>
    </row>
    <row r="68" spans="1:9">
      <c r="A68" s="4" t="s">
        <v>45</v>
      </c>
      <c r="C68" s="23" t="s">
        <v>136</v>
      </c>
      <c r="D68" s="2" t="s">
        <v>4</v>
      </c>
      <c r="E68" s="41">
        <v>8</v>
      </c>
      <c r="F68" s="45"/>
      <c r="G68" s="46">
        <f t="shared" ref="G68" si="3">E68*F68</f>
        <v>0</v>
      </c>
      <c r="I68" s="105"/>
    </row>
    <row r="69" spans="1:9">
      <c r="A69" s="4" t="s">
        <v>46</v>
      </c>
      <c r="C69" s="23" t="s">
        <v>135</v>
      </c>
      <c r="D69" s="23" t="s">
        <v>19</v>
      </c>
      <c r="E69" s="41">
        <v>1</v>
      </c>
      <c r="F69" s="45"/>
      <c r="G69" s="46">
        <f t="shared" ref="G69" si="4">E69*F69</f>
        <v>0</v>
      </c>
      <c r="I69" s="105"/>
    </row>
    <row r="70" spans="1:9">
      <c r="A70" s="4" t="s">
        <v>47</v>
      </c>
      <c r="C70" s="23" t="s">
        <v>88</v>
      </c>
      <c r="D70" s="23" t="s">
        <v>2</v>
      </c>
      <c r="E70" s="41">
        <v>1</v>
      </c>
      <c r="F70" s="45"/>
      <c r="G70" s="46">
        <f>E70*F70</f>
        <v>0</v>
      </c>
      <c r="I70" s="105"/>
    </row>
    <row r="71" spans="1:9" ht="25.5">
      <c r="A71" s="4" t="s">
        <v>67</v>
      </c>
      <c r="C71" s="23" t="s">
        <v>86</v>
      </c>
      <c r="D71" s="23" t="s">
        <v>14</v>
      </c>
      <c r="E71" s="41">
        <v>1</v>
      </c>
      <c r="F71" s="45"/>
      <c r="G71" s="46">
        <f>E71*F71</f>
        <v>0</v>
      </c>
      <c r="I71" s="105"/>
    </row>
    <row r="72" spans="1:9" s="7" customFormat="1">
      <c r="A72" s="65" t="s">
        <v>68</v>
      </c>
      <c r="B72" s="28"/>
      <c r="C72" s="17" t="s">
        <v>5</v>
      </c>
      <c r="D72" s="23"/>
      <c r="E72" s="27"/>
      <c r="F72" s="45"/>
      <c r="G72" s="46"/>
      <c r="H72" s="3"/>
      <c r="I72" s="43"/>
    </row>
    <row r="73" spans="1:9" s="7" customFormat="1">
      <c r="A73" s="24" t="s">
        <v>69</v>
      </c>
      <c r="B73" s="28"/>
      <c r="C73" s="23" t="s">
        <v>137</v>
      </c>
      <c r="D73" s="2" t="s">
        <v>2</v>
      </c>
      <c r="E73" s="27">
        <v>2</v>
      </c>
      <c r="F73" s="45"/>
      <c r="G73" s="46">
        <f t="shared" ref="G73" si="5">E73*F73</f>
        <v>0</v>
      </c>
      <c r="H73" s="3"/>
      <c r="I73" s="43"/>
    </row>
    <row r="74" spans="1:9" s="7" customFormat="1">
      <c r="A74" s="24" t="s">
        <v>70</v>
      </c>
      <c r="B74" s="28"/>
      <c r="C74" s="7" t="s">
        <v>138</v>
      </c>
      <c r="D74" s="7" t="s">
        <v>2</v>
      </c>
      <c r="E74" s="7">
        <v>2</v>
      </c>
      <c r="F74" s="45"/>
      <c r="G74" s="46">
        <f>E74*F74</f>
        <v>0</v>
      </c>
      <c r="H74" s="3"/>
      <c r="I74" s="43"/>
    </row>
    <row r="75" spans="1:9" s="7" customFormat="1" ht="25.5">
      <c r="A75" s="24" t="s">
        <v>71</v>
      </c>
      <c r="B75" s="28"/>
      <c r="C75" s="56" t="s">
        <v>140</v>
      </c>
      <c r="D75" s="2" t="s">
        <v>2</v>
      </c>
      <c r="E75" s="27">
        <v>10</v>
      </c>
      <c r="F75" s="45"/>
      <c r="G75" s="46">
        <f>E75*F75</f>
        <v>0</v>
      </c>
      <c r="H75" s="3"/>
      <c r="I75" s="43"/>
    </row>
    <row r="76" spans="1:9" s="7" customFormat="1" ht="25.5">
      <c r="A76" s="24" t="s">
        <v>72</v>
      </c>
      <c r="B76" s="28"/>
      <c r="C76" s="56" t="s">
        <v>139</v>
      </c>
      <c r="D76" s="2" t="s">
        <v>2</v>
      </c>
      <c r="E76" s="27">
        <v>10</v>
      </c>
      <c r="F76" s="45"/>
      <c r="G76" s="46">
        <f>E76*F76</f>
        <v>0</v>
      </c>
      <c r="H76" s="3"/>
      <c r="I76" s="43"/>
    </row>
    <row r="77" spans="1:9" s="7" customFormat="1">
      <c r="A77" s="65" t="s">
        <v>73</v>
      </c>
      <c r="B77" s="28"/>
      <c r="C77" s="17" t="s">
        <v>5</v>
      </c>
      <c r="D77" s="23"/>
      <c r="E77" s="27"/>
      <c r="F77" s="45"/>
      <c r="G77" s="46"/>
      <c r="H77" s="3"/>
      <c r="I77" s="43"/>
    </row>
    <row r="78" spans="1:9" s="75" customFormat="1" ht="25.5">
      <c r="A78" s="24" t="s">
        <v>83</v>
      </c>
      <c r="B78" s="28"/>
      <c r="C78" s="21" t="s">
        <v>141</v>
      </c>
      <c r="D78" s="64" t="s">
        <v>14</v>
      </c>
      <c r="E78" s="132">
        <v>1</v>
      </c>
      <c r="F78" s="45"/>
      <c r="G78" s="45">
        <f t="shared" ref="G78" si="6">E78*F78</f>
        <v>0</v>
      </c>
      <c r="H78" s="73"/>
      <c r="I78" s="74"/>
    </row>
    <row r="79" spans="1:9" s="75" customFormat="1" ht="25.5">
      <c r="A79" s="24" t="s">
        <v>84</v>
      </c>
      <c r="B79" s="28"/>
      <c r="C79" s="21" t="s">
        <v>142</v>
      </c>
      <c r="D79" s="64" t="s">
        <v>14</v>
      </c>
      <c r="E79" s="132">
        <v>4</v>
      </c>
      <c r="F79" s="45"/>
      <c r="G79" s="45">
        <f t="shared" ref="G79" si="7">E79*F79</f>
        <v>0</v>
      </c>
      <c r="H79" s="73"/>
      <c r="I79" s="74"/>
    </row>
    <row r="80" spans="1:9" s="7" customFormat="1">
      <c r="A80" s="65" t="s">
        <v>143</v>
      </c>
      <c r="B80" s="28"/>
      <c r="C80" s="17" t="s">
        <v>5</v>
      </c>
      <c r="D80" s="23"/>
      <c r="E80" s="27"/>
      <c r="F80" s="45"/>
      <c r="G80" s="46"/>
      <c r="H80" s="3"/>
      <c r="I80" s="43"/>
    </row>
    <row r="81" spans="1:9" s="7" customFormat="1">
      <c r="A81" s="24" t="s">
        <v>144</v>
      </c>
      <c r="B81" s="28"/>
      <c r="C81" s="8" t="s">
        <v>145</v>
      </c>
      <c r="D81" s="2" t="s">
        <v>14</v>
      </c>
      <c r="E81" s="27">
        <v>1</v>
      </c>
      <c r="F81" s="45"/>
      <c r="G81" s="46">
        <f>E81*F81</f>
        <v>0</v>
      </c>
      <c r="H81" s="3"/>
      <c r="I81" s="43"/>
    </row>
    <row r="82" spans="1:9" s="7" customFormat="1">
      <c r="A82" s="24"/>
      <c r="B82" s="28"/>
      <c r="C82" s="56"/>
      <c r="D82" s="2"/>
      <c r="E82" s="27"/>
      <c r="F82" s="45"/>
      <c r="G82" s="46"/>
      <c r="H82" s="3"/>
      <c r="I82" s="43"/>
    </row>
    <row r="83" spans="1:9" s="7" customFormat="1">
      <c r="A83" s="24"/>
      <c r="B83" s="28"/>
      <c r="C83" s="58" t="s">
        <v>146</v>
      </c>
      <c r="D83" s="38"/>
      <c r="E83" s="39"/>
      <c r="F83" s="47"/>
      <c r="G83" s="60">
        <f>SUM(G63:G82)</f>
        <v>0</v>
      </c>
      <c r="H83" s="40"/>
      <c r="I83" s="59"/>
    </row>
    <row r="84" spans="1:9" s="7" customFormat="1">
      <c r="A84" s="24"/>
      <c r="B84" s="28"/>
      <c r="C84" s="57"/>
      <c r="D84" s="23"/>
      <c r="E84" s="41"/>
      <c r="F84" s="45"/>
      <c r="G84" s="63"/>
      <c r="H84" s="22"/>
      <c r="I84" s="43"/>
    </row>
    <row r="85" spans="1:9" s="7" customFormat="1">
      <c r="A85" s="24"/>
      <c r="B85" s="28"/>
      <c r="C85" s="57"/>
      <c r="D85" s="23"/>
      <c r="E85" s="41"/>
      <c r="F85" s="45"/>
      <c r="G85" s="63"/>
      <c r="H85" s="22"/>
      <c r="I85" s="43"/>
    </row>
    <row r="86" spans="1:9" s="7" customFormat="1">
      <c r="A86" s="24"/>
      <c r="B86" s="28"/>
      <c r="C86" s="57"/>
      <c r="D86" s="23"/>
      <c r="E86" s="41"/>
      <c r="F86" s="45"/>
      <c r="G86" s="63"/>
      <c r="H86" s="22"/>
      <c r="I86" s="43"/>
    </row>
    <row r="87" spans="1:9" s="7" customFormat="1">
      <c r="A87" s="24"/>
      <c r="B87" s="28"/>
      <c r="C87" s="57"/>
      <c r="D87" s="23"/>
      <c r="E87" s="41"/>
      <c r="F87" s="45"/>
      <c r="G87" s="63"/>
      <c r="H87" s="22"/>
      <c r="I87" s="43"/>
    </row>
    <row r="88" spans="1:9" s="7" customFormat="1">
      <c r="A88" s="24"/>
      <c r="B88" s="28"/>
      <c r="C88" s="25" t="s">
        <v>15</v>
      </c>
      <c r="D88" s="21"/>
      <c r="E88" s="26"/>
      <c r="F88" s="45"/>
      <c r="G88" s="46"/>
      <c r="H88" s="3"/>
      <c r="I88" s="43"/>
    </row>
    <row r="89" spans="1:9" s="75" customFormat="1" ht="25.5">
      <c r="A89" s="24" t="s">
        <v>148</v>
      </c>
      <c r="B89" s="28"/>
      <c r="C89" s="56" t="s">
        <v>147</v>
      </c>
      <c r="D89" s="64" t="s">
        <v>4</v>
      </c>
      <c r="E89" s="26">
        <v>13</v>
      </c>
      <c r="F89" s="45"/>
      <c r="G89" s="45">
        <f>E89*F89</f>
        <v>0</v>
      </c>
      <c r="H89" s="73"/>
      <c r="I89" s="74"/>
    </row>
    <row r="90" spans="1:9" s="7" customFormat="1">
      <c r="A90" s="65" t="s">
        <v>149</v>
      </c>
      <c r="B90" s="28"/>
      <c r="C90" s="17" t="s">
        <v>5</v>
      </c>
      <c r="D90" s="23"/>
      <c r="E90" s="27"/>
      <c r="F90" s="45"/>
      <c r="G90" s="46"/>
      <c r="H90" s="3"/>
      <c r="I90" s="43"/>
    </row>
    <row r="91" spans="1:9" s="7" customFormat="1">
      <c r="A91" s="24"/>
      <c r="B91" s="28"/>
      <c r="C91" s="8"/>
      <c r="D91" s="2"/>
      <c r="E91" s="27"/>
      <c r="F91" s="45"/>
      <c r="G91" s="46"/>
      <c r="H91" s="3"/>
      <c r="I91" s="43"/>
    </row>
    <row r="92" spans="1:9" s="7" customFormat="1">
      <c r="A92" s="24"/>
      <c r="B92" s="28"/>
      <c r="C92" s="58" t="s">
        <v>150</v>
      </c>
      <c r="D92" s="38"/>
      <c r="E92" s="39"/>
      <c r="F92" s="47"/>
      <c r="G92" s="60">
        <f>SUM(G89:G91)</f>
        <v>0</v>
      </c>
      <c r="H92" s="40"/>
      <c r="I92" s="59"/>
    </row>
    <row r="93" spans="1:9" s="7" customFormat="1">
      <c r="A93" s="24"/>
      <c r="B93" s="28"/>
      <c r="C93" s="57"/>
      <c r="D93" s="23"/>
      <c r="E93" s="41"/>
      <c r="F93" s="45"/>
      <c r="G93" s="63"/>
      <c r="H93" s="22"/>
      <c r="I93" s="43"/>
    </row>
    <row r="94" spans="1:9" s="7" customFormat="1">
      <c r="A94" s="24"/>
      <c r="B94" s="28"/>
      <c r="C94" s="57"/>
      <c r="D94" s="23"/>
      <c r="E94" s="41"/>
      <c r="F94" s="45"/>
      <c r="G94" s="63"/>
      <c r="H94" s="22"/>
      <c r="I94" s="43"/>
    </row>
    <row r="95" spans="1:9" s="7" customFormat="1">
      <c r="A95" s="24"/>
      <c r="B95" s="28"/>
      <c r="C95" s="8"/>
      <c r="D95" s="2"/>
      <c r="E95" s="27"/>
      <c r="F95" s="45"/>
      <c r="G95" s="46"/>
      <c r="H95" s="3"/>
      <c r="I95" s="43"/>
    </row>
    <row r="96" spans="1:9" s="7" customFormat="1">
      <c r="A96" s="24"/>
      <c r="B96" s="28"/>
      <c r="C96" s="25" t="s">
        <v>6</v>
      </c>
      <c r="D96" s="21"/>
      <c r="E96" s="26"/>
      <c r="F96" s="45"/>
      <c r="G96" s="46"/>
      <c r="H96" s="3"/>
      <c r="I96" s="43"/>
    </row>
    <row r="97" spans="1:9" s="75" customFormat="1" ht="25.5">
      <c r="A97" s="24" t="s">
        <v>153</v>
      </c>
      <c r="B97" s="28"/>
      <c r="C97" s="64" t="s">
        <v>152</v>
      </c>
      <c r="D97" s="64" t="s">
        <v>4</v>
      </c>
      <c r="E97" s="132">
        <v>9</v>
      </c>
      <c r="F97" s="45"/>
      <c r="G97" s="45">
        <f>E97*F97</f>
        <v>0</v>
      </c>
      <c r="H97" s="73"/>
      <c r="I97" s="74"/>
    </row>
    <row r="98" spans="1:9" s="75" customFormat="1" ht="25.5">
      <c r="A98" s="24" t="s">
        <v>154</v>
      </c>
      <c r="B98" s="28"/>
      <c r="C98" s="64" t="s">
        <v>156</v>
      </c>
      <c r="D98" s="64" t="s">
        <v>4</v>
      </c>
      <c r="E98" s="132">
        <v>45</v>
      </c>
      <c r="F98" s="45"/>
      <c r="G98" s="45">
        <f>E98*F98</f>
        <v>0</v>
      </c>
      <c r="H98" s="73"/>
      <c r="I98" s="74"/>
    </row>
    <row r="99" spans="1:9" s="7" customFormat="1">
      <c r="A99" s="65" t="s">
        <v>155</v>
      </c>
      <c r="B99" s="28"/>
      <c r="C99" s="17" t="s">
        <v>5</v>
      </c>
      <c r="D99" s="23"/>
      <c r="E99" s="27"/>
      <c r="F99" s="45"/>
      <c r="G99" s="46"/>
      <c r="H99" s="3"/>
      <c r="I99" s="43"/>
    </row>
    <row r="100" spans="1:9" s="7" customFormat="1">
      <c r="A100" s="24"/>
      <c r="B100" s="28"/>
      <c r="C100" s="2"/>
      <c r="D100" s="2"/>
      <c r="E100" s="27"/>
      <c r="F100" s="45"/>
      <c r="G100" s="46"/>
      <c r="H100" s="3"/>
      <c r="I100" s="43"/>
    </row>
    <row r="101" spans="1:9" s="7" customFormat="1">
      <c r="A101" s="24"/>
      <c r="B101" s="28"/>
      <c r="C101" s="58" t="s">
        <v>151</v>
      </c>
      <c r="D101" s="38"/>
      <c r="E101" s="39"/>
      <c r="F101" s="47"/>
      <c r="G101" s="60">
        <f>SUM(G97:G100)</f>
        <v>0</v>
      </c>
      <c r="H101" s="40"/>
      <c r="I101" s="59"/>
    </row>
    <row r="102" spans="1:9" s="7" customFormat="1">
      <c r="A102" s="24"/>
      <c r="B102" s="28"/>
      <c r="C102" s="57"/>
      <c r="D102" s="23"/>
      <c r="E102" s="41"/>
      <c r="F102" s="45"/>
      <c r="G102" s="63"/>
      <c r="H102" s="22"/>
      <c r="I102" s="43"/>
    </row>
    <row r="103" spans="1:9" s="7" customFormat="1">
      <c r="A103" s="24"/>
      <c r="B103" s="28"/>
      <c r="C103" s="57"/>
      <c r="D103" s="23"/>
      <c r="E103" s="41"/>
      <c r="F103" s="45"/>
      <c r="G103" s="63"/>
      <c r="H103" s="22"/>
      <c r="I103" s="43"/>
    </row>
    <row r="104" spans="1:9" s="101" customFormat="1" ht="12.75" customHeight="1">
      <c r="A104" s="99"/>
      <c r="B104" s="100"/>
      <c r="C104" s="169" t="s">
        <v>157</v>
      </c>
      <c r="D104" s="169"/>
      <c r="E104" s="169"/>
      <c r="F104" s="102"/>
      <c r="G104" s="103">
        <f>G83+G92+G101</f>
        <v>0</v>
      </c>
      <c r="H104" s="102"/>
      <c r="I104" s="104"/>
    </row>
    <row r="105" spans="1:9" s="7" customFormat="1">
      <c r="A105" s="24"/>
      <c r="B105" s="28"/>
      <c r="C105" s="57"/>
      <c r="D105" s="23"/>
      <c r="E105" s="41"/>
      <c r="F105" s="45"/>
      <c r="G105" s="63"/>
      <c r="H105" s="22"/>
      <c r="I105" s="98"/>
    </row>
    <row r="107" spans="1:9" s="101" customFormat="1" ht="12.75" customHeight="1">
      <c r="A107" s="99"/>
      <c r="B107" s="100"/>
      <c r="C107" s="169" t="s">
        <v>158</v>
      </c>
      <c r="D107" s="169"/>
      <c r="E107" s="169"/>
      <c r="F107" s="169"/>
      <c r="G107" s="169"/>
      <c r="H107" s="169"/>
      <c r="I107" s="170"/>
    </row>
    <row r="108" spans="1:9" s="7" customFormat="1" ht="25.5">
      <c r="A108" s="24" t="s">
        <v>74</v>
      </c>
      <c r="B108" s="28"/>
      <c r="C108" s="23" t="s">
        <v>159</v>
      </c>
      <c r="D108" s="64" t="s">
        <v>2</v>
      </c>
      <c r="E108" s="64">
        <v>2</v>
      </c>
      <c r="F108" s="45"/>
      <c r="G108" s="46">
        <f>E108*F108</f>
        <v>0</v>
      </c>
      <c r="H108" s="3"/>
      <c r="I108" s="43"/>
    </row>
    <row r="109" spans="1:9" s="7" customFormat="1">
      <c r="A109" s="24" t="s">
        <v>75</v>
      </c>
      <c r="B109" s="28"/>
      <c r="C109" s="56" t="s">
        <v>160</v>
      </c>
      <c r="D109" s="2" t="s">
        <v>2</v>
      </c>
      <c r="E109" s="27">
        <v>2</v>
      </c>
      <c r="F109" s="45"/>
      <c r="G109" s="46">
        <f>E109*F109</f>
        <v>0</v>
      </c>
      <c r="H109" s="3"/>
      <c r="I109" s="43"/>
    </row>
    <row r="110" spans="1:9" s="7" customFormat="1">
      <c r="A110" s="65" t="s">
        <v>76</v>
      </c>
      <c r="B110" s="28"/>
      <c r="C110" s="17" t="s">
        <v>5</v>
      </c>
      <c r="D110" s="23"/>
      <c r="E110" s="27"/>
      <c r="F110" s="45"/>
      <c r="G110" s="46"/>
      <c r="H110" s="3"/>
      <c r="I110" s="43"/>
    </row>
    <row r="111" spans="1:9" s="7" customFormat="1">
      <c r="A111" s="24" t="s">
        <v>77</v>
      </c>
      <c r="B111" s="28"/>
      <c r="C111" s="8" t="s">
        <v>161</v>
      </c>
      <c r="D111" s="2" t="s">
        <v>14</v>
      </c>
      <c r="E111" s="7">
        <v>1</v>
      </c>
      <c r="F111" s="45"/>
      <c r="G111" s="46">
        <f>E111*F111</f>
        <v>0</v>
      </c>
      <c r="H111" s="3"/>
      <c r="I111" s="43"/>
    </row>
    <row r="112" spans="1:9" s="7" customFormat="1">
      <c r="A112" s="24"/>
      <c r="B112" s="28"/>
      <c r="C112" s="8"/>
      <c r="D112" s="2"/>
      <c r="F112" s="45"/>
      <c r="G112" s="46"/>
      <c r="H112" s="3"/>
      <c r="I112" s="43"/>
    </row>
    <row r="113" spans="1:9" s="7" customFormat="1">
      <c r="A113" s="24"/>
      <c r="B113" s="28"/>
      <c r="C113" s="58" t="s">
        <v>162</v>
      </c>
      <c r="D113" s="38"/>
      <c r="E113" s="39"/>
      <c r="F113" s="47"/>
      <c r="G113" s="60">
        <f>SUM(G108:G112)</f>
        <v>0</v>
      </c>
      <c r="H113" s="40"/>
      <c r="I113" s="59"/>
    </row>
    <row r="114" spans="1:9" s="7" customFormat="1">
      <c r="A114" s="24"/>
      <c r="B114" s="28"/>
      <c r="C114" s="57"/>
      <c r="D114" s="23"/>
      <c r="E114" s="41"/>
      <c r="F114" s="45"/>
      <c r="G114" s="63"/>
      <c r="H114" s="22"/>
      <c r="I114" s="43"/>
    </row>
    <row r="115" spans="1:9" s="7" customFormat="1">
      <c r="A115" s="24"/>
      <c r="B115" s="28"/>
      <c r="C115" s="57"/>
      <c r="D115" s="23"/>
      <c r="E115" s="41"/>
      <c r="F115" s="45"/>
      <c r="G115" s="63"/>
      <c r="H115" s="22"/>
      <c r="I115" s="43"/>
    </row>
    <row r="116" spans="1:9" s="7" customFormat="1">
      <c r="A116" s="24"/>
      <c r="B116" s="28"/>
      <c r="C116" s="57"/>
      <c r="D116" s="23"/>
      <c r="E116" s="41"/>
      <c r="F116" s="45"/>
      <c r="G116" s="63"/>
      <c r="H116" s="22"/>
      <c r="I116" s="43"/>
    </row>
    <row r="117" spans="1:9" s="7" customFormat="1">
      <c r="A117" s="24"/>
      <c r="B117" s="28"/>
      <c r="C117" s="25" t="s">
        <v>6</v>
      </c>
      <c r="D117" s="21"/>
      <c r="E117" s="26"/>
      <c r="F117" s="45"/>
      <c r="G117" s="46"/>
      <c r="H117" s="3"/>
      <c r="I117" s="43"/>
    </row>
    <row r="118" spans="1:9" s="7" customFormat="1" ht="25.5">
      <c r="A118" s="24" t="s">
        <v>78</v>
      </c>
      <c r="B118" s="28"/>
      <c r="C118" s="2" t="s">
        <v>163</v>
      </c>
      <c r="D118" s="2" t="s">
        <v>4</v>
      </c>
      <c r="E118" s="27">
        <v>2</v>
      </c>
      <c r="F118" s="45"/>
      <c r="G118" s="46">
        <f>E118*F118</f>
        <v>0</v>
      </c>
      <c r="H118" s="3"/>
      <c r="I118" s="43"/>
    </row>
    <row r="119" spans="1:9" s="7" customFormat="1">
      <c r="A119" s="65" t="s">
        <v>79</v>
      </c>
      <c r="B119" s="28"/>
      <c r="C119" s="17" t="s">
        <v>5</v>
      </c>
      <c r="D119" s="23"/>
      <c r="E119" s="27"/>
      <c r="F119" s="45"/>
      <c r="G119" s="46"/>
      <c r="H119" s="3"/>
      <c r="I119" s="43"/>
    </row>
    <row r="120" spans="1:9" s="7" customFormat="1">
      <c r="A120" s="24"/>
      <c r="B120" s="28"/>
      <c r="C120" s="8"/>
      <c r="D120" s="2"/>
      <c r="E120" s="27"/>
      <c r="F120" s="45"/>
      <c r="G120" s="46"/>
      <c r="H120" s="3"/>
      <c r="I120" s="43"/>
    </row>
    <row r="121" spans="1:9" s="7" customFormat="1">
      <c r="A121" s="24"/>
      <c r="B121" s="28"/>
      <c r="C121" s="58" t="s">
        <v>90</v>
      </c>
      <c r="D121" s="38"/>
      <c r="E121" s="39"/>
      <c r="F121" s="47"/>
      <c r="G121" s="60">
        <f>SUM(G118:G120)</f>
        <v>0</v>
      </c>
      <c r="H121" s="40"/>
      <c r="I121" s="59"/>
    </row>
    <row r="122" spans="1:9" s="7" customFormat="1">
      <c r="A122" s="24"/>
      <c r="B122" s="28"/>
      <c r="C122" s="57"/>
      <c r="D122" s="23"/>
      <c r="E122" s="41"/>
      <c r="F122" s="45"/>
      <c r="G122" s="63"/>
      <c r="H122" s="22"/>
      <c r="I122" s="98"/>
    </row>
    <row r="123" spans="1:9" s="101" customFormat="1" ht="12.75" customHeight="1">
      <c r="A123" s="99"/>
      <c r="B123" s="100"/>
      <c r="C123" s="169" t="s">
        <v>164</v>
      </c>
      <c r="D123" s="169"/>
      <c r="E123" s="169"/>
      <c r="F123" s="102"/>
      <c r="G123" s="103">
        <f>G113+G121</f>
        <v>0</v>
      </c>
      <c r="H123" s="102"/>
      <c r="I123" s="104"/>
    </row>
    <row r="124" spans="1:9">
      <c r="F124" s="1"/>
      <c r="G124" s="1"/>
    </row>
    <row r="125" spans="1:9">
      <c r="I125" s="105"/>
    </row>
    <row r="126" spans="1:9" s="88" customFormat="1" ht="12.75" customHeight="1">
      <c r="A126" s="61"/>
      <c r="B126" s="62"/>
      <c r="C126" s="173" t="s">
        <v>26</v>
      </c>
      <c r="D126" s="173"/>
      <c r="E126" s="173"/>
      <c r="F126" s="173"/>
      <c r="G126" s="173"/>
      <c r="H126" s="173"/>
      <c r="I126" s="173"/>
    </row>
    <row r="127" spans="1:9" s="7" customFormat="1" ht="13.5" customHeight="1">
      <c r="A127" s="24" t="s">
        <v>64</v>
      </c>
      <c r="B127" s="28"/>
      <c r="C127" s="64" t="s">
        <v>165</v>
      </c>
      <c r="D127" s="2" t="s">
        <v>14</v>
      </c>
      <c r="E127" s="27">
        <v>1</v>
      </c>
      <c r="F127" s="45"/>
      <c r="G127" s="46">
        <f t="shared" ref="G127" si="8">E127*F127</f>
        <v>0</v>
      </c>
      <c r="H127" s="3"/>
      <c r="I127" s="43"/>
    </row>
    <row r="128" spans="1:9" s="7" customFormat="1" ht="13.5" customHeight="1">
      <c r="A128" s="24" t="s">
        <v>65</v>
      </c>
      <c r="B128" s="28"/>
      <c r="C128" s="64" t="s">
        <v>167</v>
      </c>
      <c r="D128" s="2" t="s">
        <v>14</v>
      </c>
      <c r="E128" s="27">
        <v>1</v>
      </c>
      <c r="F128" s="45"/>
      <c r="G128" s="46">
        <f t="shared" ref="G128:G129" si="9">E128*F128</f>
        <v>0</v>
      </c>
      <c r="H128" s="3"/>
      <c r="I128" s="43"/>
    </row>
    <row r="129" spans="1:9" s="7" customFormat="1" ht="66.599999999999994" customHeight="1">
      <c r="A129" s="24" t="s">
        <v>66</v>
      </c>
      <c r="B129" s="28" t="s">
        <v>87</v>
      </c>
      <c r="C129" s="64" t="s">
        <v>166</v>
      </c>
      <c r="D129" s="2" t="s">
        <v>14</v>
      </c>
      <c r="E129" s="27">
        <v>1</v>
      </c>
      <c r="F129" s="45"/>
      <c r="G129" s="46">
        <f t="shared" si="9"/>
        <v>0</v>
      </c>
      <c r="H129" s="3"/>
      <c r="I129" s="43"/>
    </row>
    <row r="130" spans="1:9" s="7" customFormat="1" ht="13.5" customHeight="1">
      <c r="A130" s="24" t="s">
        <v>80</v>
      </c>
      <c r="B130" s="28"/>
      <c r="C130" s="64" t="s">
        <v>168</v>
      </c>
      <c r="D130" s="2" t="s">
        <v>14</v>
      </c>
      <c r="E130" s="27">
        <v>2</v>
      </c>
      <c r="F130" s="45"/>
      <c r="G130" s="46">
        <f t="shared" ref="G130" si="10">E130*F130</f>
        <v>0</v>
      </c>
      <c r="H130" s="3"/>
      <c r="I130" s="43"/>
    </row>
    <row r="131" spans="1:9">
      <c r="F131" s="45"/>
    </row>
    <row r="132" spans="1:9">
      <c r="A132" s="11"/>
      <c r="B132" s="13"/>
      <c r="C132" s="76" t="s">
        <v>27</v>
      </c>
      <c r="D132" s="67"/>
      <c r="E132" s="67"/>
      <c r="F132" s="48"/>
      <c r="G132" s="48">
        <f>SUM(G127:G130)</f>
        <v>0</v>
      </c>
      <c r="H132" s="77"/>
      <c r="I132" s="69"/>
    </row>
    <row r="133" spans="1:9">
      <c r="A133" s="11"/>
      <c r="B133" s="13"/>
      <c r="C133" s="71"/>
      <c r="D133" s="15"/>
      <c r="E133" s="15"/>
      <c r="F133" s="49"/>
      <c r="G133" s="49"/>
      <c r="H133" s="78"/>
      <c r="I133" s="70"/>
    </row>
    <row r="134" spans="1:9">
      <c r="A134" s="11"/>
      <c r="B134" s="13"/>
      <c r="C134" s="71"/>
      <c r="D134" s="15"/>
      <c r="E134" s="15"/>
      <c r="F134" s="49"/>
      <c r="G134" s="49"/>
      <c r="H134" s="78"/>
      <c r="I134" s="70"/>
    </row>
    <row r="135" spans="1:9">
      <c r="A135" s="50"/>
      <c r="B135" s="83"/>
      <c r="C135" s="52"/>
      <c r="D135" s="52"/>
      <c r="E135" s="52"/>
      <c r="F135" s="84"/>
      <c r="G135" s="46"/>
      <c r="H135" s="85"/>
    </row>
    <row r="136" spans="1:9" s="8" customFormat="1">
      <c r="A136" s="61"/>
      <c r="B136" s="62"/>
      <c r="C136" s="89" t="s">
        <v>17</v>
      </c>
      <c r="D136" s="87"/>
      <c r="E136" s="87"/>
      <c r="F136" s="86"/>
      <c r="G136" s="90"/>
      <c r="H136" s="91"/>
      <c r="I136" s="92"/>
    </row>
    <row r="137" spans="1:9" s="8" customFormat="1">
      <c r="A137" s="11"/>
      <c r="B137" s="28"/>
      <c r="C137" s="12" t="s">
        <v>18</v>
      </c>
      <c r="D137" s="12" t="s">
        <v>19</v>
      </c>
      <c r="E137" s="12">
        <v>160</v>
      </c>
      <c r="F137" s="66"/>
      <c r="G137" s="46">
        <f>E137*F137</f>
        <v>0</v>
      </c>
      <c r="H137" s="14"/>
      <c r="I137" s="42"/>
    </row>
    <row r="138" spans="1:9" s="8" customFormat="1">
      <c r="A138" s="11"/>
      <c r="B138" s="28"/>
      <c r="C138" s="12" t="s">
        <v>20</v>
      </c>
      <c r="D138" s="12" t="s">
        <v>19</v>
      </c>
      <c r="E138" s="12">
        <v>125</v>
      </c>
      <c r="F138" s="66"/>
      <c r="G138" s="46">
        <f>E138*F138</f>
        <v>0</v>
      </c>
      <c r="H138" s="14"/>
      <c r="I138" s="42"/>
    </row>
    <row r="139" spans="1:9" s="20" customFormat="1" ht="12.75" customHeight="1">
      <c r="A139" s="18"/>
      <c r="B139" s="19"/>
      <c r="C139" s="67" t="s">
        <v>63</v>
      </c>
      <c r="D139" s="67"/>
      <c r="E139" s="67"/>
      <c r="F139" s="48"/>
      <c r="G139" s="48">
        <f>SUM(G137:G138)</f>
        <v>0</v>
      </c>
      <c r="H139" s="68"/>
      <c r="I139" s="69"/>
    </row>
    <row r="140" spans="1:9" s="20" customFormat="1" ht="12.75" customHeight="1">
      <c r="A140" s="18"/>
      <c r="B140" s="19"/>
      <c r="C140" s="15"/>
      <c r="D140" s="15"/>
      <c r="E140" s="15"/>
      <c r="F140" s="49"/>
      <c r="G140" s="49"/>
      <c r="H140" s="16"/>
      <c r="I140" s="70"/>
    </row>
    <row r="141" spans="1:9" s="20" customFormat="1">
      <c r="A141" s="18"/>
      <c r="B141" s="19"/>
      <c r="C141" s="15"/>
      <c r="D141" s="15"/>
      <c r="E141" s="15"/>
      <c r="F141" s="49"/>
      <c r="G141" s="49"/>
      <c r="H141" s="16"/>
      <c r="I141" s="70"/>
    </row>
    <row r="142" spans="1:9" s="8" customFormat="1">
      <c r="A142" s="61"/>
      <c r="B142" s="62"/>
      <c r="C142" s="93" t="s">
        <v>21</v>
      </c>
      <c r="D142" s="87"/>
      <c r="E142" s="87"/>
      <c r="F142" s="86"/>
      <c r="G142" s="90"/>
      <c r="H142" s="91"/>
      <c r="I142" s="92"/>
    </row>
    <row r="143" spans="1:9" s="75" customFormat="1" ht="25.5">
      <c r="A143" s="72"/>
      <c r="B143" s="28"/>
      <c r="C143" s="64" t="s">
        <v>91</v>
      </c>
      <c r="D143" s="64" t="s">
        <v>16</v>
      </c>
      <c r="E143" s="82">
        <v>14</v>
      </c>
      <c r="F143" s="66"/>
      <c r="G143" s="46">
        <f>E143*F143</f>
        <v>0</v>
      </c>
      <c r="H143" s="73"/>
      <c r="I143" s="74"/>
    </row>
    <row r="144" spans="1:9" s="8" customFormat="1">
      <c r="A144" s="11"/>
      <c r="B144" s="13"/>
      <c r="C144" s="76" t="s">
        <v>28</v>
      </c>
      <c r="D144" s="67"/>
      <c r="E144" s="67"/>
      <c r="F144" s="48"/>
      <c r="G144" s="48">
        <f>SUM(G143:G143)</f>
        <v>0</v>
      </c>
      <c r="H144" s="77"/>
      <c r="I144" s="69"/>
    </row>
    <row r="145" spans="1:9" s="8" customFormat="1">
      <c r="A145" s="11"/>
      <c r="B145" s="13"/>
      <c r="C145" s="71"/>
      <c r="D145" s="15"/>
      <c r="E145" s="15"/>
      <c r="F145" s="49"/>
      <c r="G145" s="49"/>
      <c r="H145" s="78"/>
      <c r="I145" s="16"/>
    </row>
    <row r="146" spans="1:9" s="8" customFormat="1">
      <c r="A146" s="11"/>
      <c r="B146" s="13"/>
      <c r="C146" s="71"/>
      <c r="D146" s="15"/>
      <c r="E146" s="15"/>
      <c r="F146" s="49"/>
      <c r="G146" s="49"/>
      <c r="H146" s="78"/>
      <c r="I146" s="16"/>
    </row>
    <row r="147" spans="1:9" s="8" customFormat="1">
      <c r="A147" s="11"/>
      <c r="B147" s="13"/>
      <c r="C147" s="71"/>
      <c r="D147" s="15"/>
      <c r="E147" s="15"/>
      <c r="F147" s="49"/>
      <c r="G147" s="49"/>
      <c r="H147" s="78"/>
      <c r="I147" s="16"/>
    </row>
    <row r="148" spans="1:9" s="8" customFormat="1">
      <c r="A148" s="61"/>
      <c r="B148" s="62"/>
      <c r="C148" s="93" t="s">
        <v>81</v>
      </c>
      <c r="D148" s="87"/>
      <c r="E148" s="87"/>
      <c r="F148" s="86"/>
      <c r="G148" s="90"/>
      <c r="H148" s="91"/>
      <c r="I148" s="92"/>
    </row>
    <row r="149" spans="1:9" s="75" customFormat="1">
      <c r="A149" s="72"/>
      <c r="B149" s="28"/>
      <c r="C149" s="64" t="s">
        <v>171</v>
      </c>
      <c r="D149" s="12" t="s">
        <v>14</v>
      </c>
      <c r="E149" s="82">
        <v>7</v>
      </c>
      <c r="F149" s="66"/>
      <c r="G149" s="46">
        <f>E149*F149</f>
        <v>0</v>
      </c>
      <c r="H149" s="73"/>
      <c r="I149" s="74"/>
    </row>
    <row r="150" spans="1:9" s="75" customFormat="1" ht="25.5">
      <c r="A150" s="72"/>
      <c r="B150" s="28"/>
      <c r="C150" s="64" t="s">
        <v>172</v>
      </c>
      <c r="D150" s="12" t="s">
        <v>14</v>
      </c>
      <c r="E150" s="82">
        <v>1</v>
      </c>
      <c r="F150" s="66"/>
      <c r="G150" s="46">
        <f>E150*F150</f>
        <v>0</v>
      </c>
      <c r="H150" s="73"/>
      <c r="I150" s="74"/>
    </row>
    <row r="151" spans="1:9" s="8" customFormat="1">
      <c r="A151" s="11"/>
      <c r="B151" s="13"/>
      <c r="C151" s="76" t="s">
        <v>82</v>
      </c>
      <c r="D151" s="67"/>
      <c r="E151" s="67"/>
      <c r="F151" s="48"/>
      <c r="G151" s="48">
        <f>SUM(G149:G150)</f>
        <v>0</v>
      </c>
      <c r="H151" s="77"/>
      <c r="I151" s="69"/>
    </row>
    <row r="152" spans="1:9" s="8" customFormat="1">
      <c r="A152" s="11"/>
      <c r="B152" s="13"/>
      <c r="C152" s="71"/>
      <c r="D152" s="15"/>
      <c r="E152" s="15"/>
      <c r="F152" s="49"/>
      <c r="G152" s="49"/>
      <c r="H152" s="78"/>
      <c r="I152" s="16"/>
    </row>
    <row r="153" spans="1:9" s="8" customFormat="1">
      <c r="A153" s="11"/>
      <c r="B153" s="13"/>
      <c r="C153" s="71"/>
      <c r="D153" s="15"/>
      <c r="E153" s="15"/>
      <c r="F153" s="49"/>
      <c r="G153" s="49"/>
      <c r="H153" s="78"/>
      <c r="I153" s="16"/>
    </row>
    <row r="154" spans="1:9" s="8" customFormat="1">
      <c r="A154" s="61"/>
      <c r="B154" s="62"/>
      <c r="C154" s="89" t="s">
        <v>170</v>
      </c>
      <c r="D154" s="87"/>
      <c r="E154" s="87"/>
      <c r="F154" s="86"/>
      <c r="G154" s="90"/>
      <c r="H154" s="91"/>
      <c r="I154" s="92"/>
    </row>
    <row r="155" spans="1:9" s="8" customFormat="1" ht="25.5">
      <c r="A155" s="11"/>
      <c r="B155" s="28"/>
      <c r="C155" s="133" t="s">
        <v>173</v>
      </c>
      <c r="D155" s="12" t="s">
        <v>19</v>
      </c>
      <c r="E155" s="12">
        <v>120</v>
      </c>
      <c r="F155" s="66"/>
      <c r="G155" s="46">
        <f>E155*F155</f>
        <v>0</v>
      </c>
      <c r="H155" s="14"/>
      <c r="I155" s="42"/>
    </row>
    <row r="156" spans="1:9" s="20" customFormat="1" ht="12.75" customHeight="1">
      <c r="A156" s="18"/>
      <c r="B156" s="19"/>
      <c r="C156" s="67" t="s">
        <v>169</v>
      </c>
      <c r="D156" s="67"/>
      <c r="E156" s="67"/>
      <c r="F156" s="48"/>
      <c r="G156" s="48">
        <f>SUM(G155:G155)</f>
        <v>0</v>
      </c>
      <c r="H156" s="68"/>
      <c r="I156" s="69"/>
    </row>
    <row r="157" spans="1:9" s="8" customFormat="1">
      <c r="A157" s="11"/>
      <c r="B157" s="13"/>
      <c r="C157" s="71"/>
      <c r="D157" s="15"/>
      <c r="E157" s="15"/>
      <c r="F157" s="49"/>
      <c r="G157" s="49"/>
      <c r="H157" s="78"/>
      <c r="I157" s="16"/>
    </row>
    <row r="158" spans="1:9" s="8" customFormat="1">
      <c r="A158" s="11"/>
      <c r="B158" s="13"/>
      <c r="C158" s="71"/>
      <c r="D158" s="15"/>
      <c r="E158" s="15"/>
      <c r="F158" s="49"/>
      <c r="G158" s="49"/>
      <c r="H158" s="78"/>
      <c r="I158" s="16"/>
    </row>
    <row r="159" spans="1:9" s="8" customFormat="1">
      <c r="A159" s="11"/>
      <c r="B159" s="13"/>
      <c r="C159" s="71"/>
      <c r="D159" s="15"/>
      <c r="E159" s="15"/>
      <c r="F159" s="49"/>
      <c r="G159" s="49"/>
      <c r="H159" s="78"/>
      <c r="I159" s="16"/>
    </row>
    <row r="160" spans="1:9">
      <c r="A160" s="61"/>
      <c r="B160" s="94"/>
      <c r="C160" s="89" t="s">
        <v>22</v>
      </c>
      <c r="D160" s="95"/>
      <c r="E160" s="95"/>
      <c r="F160" s="90"/>
      <c r="G160" s="90"/>
      <c r="H160" s="96"/>
      <c r="I160" s="97"/>
    </row>
    <row r="161" spans="1:9" s="7" customFormat="1" ht="38.25">
      <c r="A161" s="72"/>
      <c r="B161" s="80"/>
      <c r="C161" s="2" t="s">
        <v>25</v>
      </c>
      <c r="D161" s="2" t="s">
        <v>23</v>
      </c>
      <c r="E161" s="2">
        <v>4</v>
      </c>
      <c r="F161" s="79"/>
      <c r="G161" s="46">
        <f>E161*F161</f>
        <v>0</v>
      </c>
      <c r="H161" s="3"/>
      <c r="I161" s="43"/>
    </row>
    <row r="162" spans="1:9" s="7" customFormat="1">
      <c r="A162" s="72"/>
      <c r="B162" s="80"/>
      <c r="C162" s="2" t="s">
        <v>24</v>
      </c>
      <c r="D162" s="2" t="s">
        <v>23</v>
      </c>
      <c r="E162" s="2">
        <v>4</v>
      </c>
      <c r="F162" s="79"/>
      <c r="G162" s="46">
        <f>E162*F162</f>
        <v>0</v>
      </c>
      <c r="H162" s="3"/>
      <c r="I162" s="43"/>
    </row>
    <row r="163" spans="1:9" s="7" customFormat="1">
      <c r="A163" s="72"/>
      <c r="B163" s="80"/>
      <c r="C163" s="67" t="s">
        <v>29</v>
      </c>
      <c r="D163" s="38"/>
      <c r="E163" s="38"/>
      <c r="F163" s="81"/>
      <c r="G163" s="48">
        <f>SUM(G161:G162)</f>
        <v>0</v>
      </c>
      <c r="H163" s="40"/>
      <c r="I163" s="59"/>
    </row>
    <row r="166" spans="1:9" s="101" customFormat="1" ht="12.75" customHeight="1">
      <c r="A166" s="99"/>
      <c r="B166" s="100"/>
      <c r="C166" s="169" t="s">
        <v>40</v>
      </c>
      <c r="D166" s="169"/>
      <c r="E166" s="169"/>
      <c r="F166" s="102"/>
      <c r="G166" s="103">
        <f>G30+G59+G104+G123+G132+G139+G144+G151+G156+G163</f>
        <v>0</v>
      </c>
      <c r="H166" s="102"/>
      <c r="I166" s="104"/>
    </row>
  </sheetData>
  <sheetProtection algorithmName="SHA-512" hashValue="ublIJ0fi/oQr6ZFlCpVPk9cXIeZno1Nkd2TpqIXlpWT5Gq9N1pSnTcWjudkmNEqbZSNMQtAeWha4ww1GIOcUKw==" saltValue="oNEmxAXidubmdpjQsYHQHw==" spinCount="100000" sheet="1" objects="1" scenarios="1"/>
  <protectedRanges>
    <protectedRange sqref="F6:I32" name="Oblast5"/>
    <protectedRange sqref="F34:I61" name="Oblast4"/>
    <protectedRange sqref="F63:I103" name="Oblast3"/>
    <protectedRange sqref="F108:I125" name="Oblast2"/>
    <protectedRange sqref="F127:I166" name="Oblast1"/>
  </protectedRanges>
  <mergeCells count="14">
    <mergeCell ref="A4:I4"/>
    <mergeCell ref="C33:I33"/>
    <mergeCell ref="C59:E59"/>
    <mergeCell ref="C166:E166"/>
    <mergeCell ref="F1:F2"/>
    <mergeCell ref="G1:G2"/>
    <mergeCell ref="C62:I62"/>
    <mergeCell ref="C126:I126"/>
    <mergeCell ref="C104:E104"/>
    <mergeCell ref="C107:I107"/>
    <mergeCell ref="C123:E123"/>
    <mergeCell ref="C5:I5"/>
    <mergeCell ref="C30:E30"/>
    <mergeCell ref="A3:I3"/>
  </mergeCells>
  <pageMargins left="0.78740157480314965" right="0.39370078740157483" top="0.98425196850393704" bottom="0.98425196850393704" header="0.51181102362204722" footer="0.51181102362204722"/>
  <pageSetup paperSize="9" firstPageNumber="2" orientation="landscape" useFirstPageNumber="1" r:id="rId1"/>
  <headerFooter alignWithMargins="0">
    <oddHeader>&amp;LModernizace jídelny a výdejny jídel&amp;RDPS</oddHeader>
    <oddFooter>&amp;C&amp;P&amp;RRO-2422</oddFooter>
  </headerFooter>
  <rowBreaks count="4" manualBreakCount="4">
    <brk id="31" max="16383" man="1"/>
    <brk id="60" max="16383" man="1"/>
    <brk id="105" max="16383" man="1"/>
    <brk id="1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Titulni list</vt:lpstr>
      <vt:lpstr>BKB-RO-2422</vt:lpstr>
      <vt:lpstr>'BKB-RO-2422'!Názvy_tisku</vt:lpstr>
      <vt:lpstr>'Titulni list'!Oblast_tisku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Zdenek Valcha</dc:creator>
  <cp:lastModifiedBy>Vlasta</cp:lastModifiedBy>
  <cp:lastPrinted>2018-12-13T12:17:48Z</cp:lastPrinted>
  <dcterms:created xsi:type="dcterms:W3CDTF">1997-11-06T02:36:03Z</dcterms:created>
  <dcterms:modified xsi:type="dcterms:W3CDTF">2019-06-13T16:57:34Z</dcterms:modified>
</cp:coreProperties>
</file>